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2_SUPERVISORES\DERRIÇA\SAFRA_2020\RESULTADOS\"/>
    </mc:Choice>
  </mc:AlternateContent>
  <bookViews>
    <workbookView xWindow="0" yWindow="0" windowWidth="20490" windowHeight="7755" activeTab="1"/>
  </bookViews>
  <sheets>
    <sheet name="DADOS BASE - DERRIÇA LARANJAS" sheetId="1" r:id="rId1"/>
    <sheet name="DADOS BASE -ESTIMATIVA LARANJAS" sheetId="3" r:id="rId2"/>
  </sheets>
  <definedNames>
    <definedName name="_xlnm._FilterDatabase" localSheetId="0" hidden="1">'DADOS BASE - DERRIÇA LARANJAS'!$A$1:$M$1583</definedName>
    <definedName name="_xlnm._FilterDatabase" localSheetId="1" hidden="1">'DADOS BASE -ESTIMATIVA LARANJAS'!$A$1:$U$359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9" i="3" l="1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T2" i="3"/>
  <c r="K62" i="3" l="1"/>
  <c r="O62" i="3"/>
  <c r="N62" i="3"/>
  <c r="M62" i="3"/>
  <c r="L62" i="3"/>
  <c r="O63" i="3"/>
  <c r="O64" i="3"/>
  <c r="O65" i="3"/>
  <c r="O66" i="3"/>
  <c r="O67" i="3"/>
  <c r="O85" i="3"/>
  <c r="O86" i="3"/>
  <c r="O87" i="3"/>
  <c r="O88" i="3"/>
  <c r="O89" i="3"/>
  <c r="O90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299" i="3"/>
  <c r="O300" i="3"/>
  <c r="O301" i="3"/>
  <c r="O302" i="3"/>
  <c r="O303" i="3"/>
  <c r="O304" i="3"/>
  <c r="O323" i="3"/>
  <c r="O324" i="3"/>
  <c r="O325" i="3"/>
  <c r="O326" i="3"/>
  <c r="O327" i="3"/>
  <c r="O328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" i="3"/>
  <c r="O33" i="3"/>
  <c r="O34" i="3"/>
  <c r="O35" i="3"/>
  <c r="O36" i="3"/>
  <c r="O37" i="3"/>
  <c r="O56" i="3"/>
  <c r="O57" i="3"/>
  <c r="O58" i="3"/>
  <c r="O59" i="3"/>
  <c r="O60" i="3"/>
  <c r="O61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209" i="3"/>
  <c r="O210" i="3"/>
  <c r="O211" i="3"/>
  <c r="O212" i="3"/>
  <c r="O213" i="3"/>
  <c r="O214" i="3"/>
  <c r="O233" i="3"/>
  <c r="O234" i="3"/>
  <c r="O235" i="3"/>
  <c r="O236" i="3"/>
  <c r="O237" i="3"/>
  <c r="O238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179" i="3"/>
  <c r="O180" i="3"/>
  <c r="O181" i="3"/>
  <c r="O182" i="3"/>
  <c r="O183" i="3"/>
  <c r="O184" i="3"/>
  <c r="O203" i="3"/>
  <c r="O204" i="3"/>
  <c r="O205" i="3"/>
  <c r="O206" i="3"/>
  <c r="O207" i="3"/>
  <c r="O208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329" i="3"/>
  <c r="O330" i="3"/>
  <c r="O331" i="3"/>
  <c r="O332" i="3"/>
  <c r="O333" i="3"/>
  <c r="O334" i="3"/>
  <c r="O353" i="3"/>
  <c r="O354" i="3"/>
  <c r="O355" i="3"/>
  <c r="O356" i="3"/>
  <c r="O357" i="3"/>
  <c r="O358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269" i="3"/>
  <c r="O270" i="3"/>
  <c r="O271" i="3"/>
  <c r="O272" i="3"/>
  <c r="O273" i="3"/>
  <c r="O274" i="3"/>
  <c r="O293" i="3"/>
  <c r="O294" i="3"/>
  <c r="O295" i="3"/>
  <c r="O296" i="3"/>
  <c r="O297" i="3"/>
  <c r="O298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149" i="3"/>
  <c r="O150" i="3"/>
  <c r="O151" i="3"/>
  <c r="O152" i="3"/>
  <c r="O153" i="3"/>
  <c r="O154" i="3"/>
  <c r="O173" i="3"/>
  <c r="O174" i="3"/>
  <c r="O175" i="3"/>
  <c r="O176" i="3"/>
  <c r="O177" i="3"/>
  <c r="O178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239" i="3"/>
  <c r="O240" i="3"/>
  <c r="O241" i="3"/>
  <c r="O242" i="3"/>
  <c r="O243" i="3"/>
  <c r="O244" i="3"/>
  <c r="O263" i="3"/>
  <c r="O264" i="3"/>
  <c r="O265" i="3"/>
  <c r="O266" i="3"/>
  <c r="O267" i="3"/>
  <c r="O268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119" i="3"/>
  <c r="O120" i="3"/>
  <c r="O121" i="3"/>
  <c r="O122" i="3"/>
  <c r="O123" i="3"/>
  <c r="O124" i="3"/>
  <c r="O143" i="3"/>
  <c r="O144" i="3"/>
  <c r="O145" i="3"/>
  <c r="O146" i="3"/>
  <c r="O147" i="3"/>
  <c r="O148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2" i="3"/>
  <c r="O3" i="3"/>
  <c r="O4" i="3"/>
  <c r="O5" i="3"/>
  <c r="O6" i="3"/>
  <c r="O7" i="3"/>
  <c r="O26" i="3"/>
  <c r="O27" i="3"/>
  <c r="O28" i="3"/>
  <c r="O29" i="3"/>
  <c r="O30" i="3"/>
  <c r="O31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91" i="3"/>
  <c r="O92" i="3"/>
  <c r="O93" i="3"/>
  <c r="O94" i="3"/>
  <c r="O95" i="3"/>
  <c r="O113" i="3"/>
  <c r="O114" i="3"/>
  <c r="O115" i="3"/>
  <c r="O116" i="3"/>
  <c r="O117" i="3"/>
  <c r="O118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E359" i="3"/>
  <c r="F359" i="3" s="1"/>
  <c r="K63" i="3"/>
  <c r="K64" i="3"/>
  <c r="K65" i="3"/>
  <c r="K66" i="3"/>
  <c r="K67" i="3"/>
  <c r="K85" i="3"/>
  <c r="K86" i="3"/>
  <c r="K87" i="3"/>
  <c r="K88" i="3"/>
  <c r="K89" i="3"/>
  <c r="K90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299" i="3"/>
  <c r="K300" i="3"/>
  <c r="K301" i="3"/>
  <c r="K302" i="3"/>
  <c r="K303" i="3"/>
  <c r="K304" i="3"/>
  <c r="K323" i="3"/>
  <c r="K324" i="3"/>
  <c r="K325" i="3"/>
  <c r="K326" i="3"/>
  <c r="K327" i="3"/>
  <c r="K328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" i="3"/>
  <c r="K33" i="3"/>
  <c r="K34" i="3"/>
  <c r="K35" i="3"/>
  <c r="K36" i="3"/>
  <c r="K37" i="3"/>
  <c r="K56" i="3"/>
  <c r="K57" i="3"/>
  <c r="K58" i="3"/>
  <c r="K59" i="3"/>
  <c r="K60" i="3"/>
  <c r="K61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209" i="3"/>
  <c r="K210" i="3"/>
  <c r="K211" i="3"/>
  <c r="K212" i="3"/>
  <c r="K213" i="3"/>
  <c r="K214" i="3"/>
  <c r="K233" i="3"/>
  <c r="K234" i="3"/>
  <c r="K235" i="3"/>
  <c r="K236" i="3"/>
  <c r="K237" i="3"/>
  <c r="K238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179" i="3"/>
  <c r="K180" i="3"/>
  <c r="K181" i="3"/>
  <c r="K182" i="3"/>
  <c r="K183" i="3"/>
  <c r="K184" i="3"/>
  <c r="K203" i="3"/>
  <c r="K204" i="3"/>
  <c r="K205" i="3"/>
  <c r="K206" i="3"/>
  <c r="K207" i="3"/>
  <c r="K208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329" i="3"/>
  <c r="K330" i="3"/>
  <c r="K331" i="3"/>
  <c r="K332" i="3"/>
  <c r="K333" i="3"/>
  <c r="K334" i="3"/>
  <c r="K353" i="3"/>
  <c r="K354" i="3"/>
  <c r="K355" i="3"/>
  <c r="K356" i="3"/>
  <c r="K357" i="3"/>
  <c r="K358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269" i="3"/>
  <c r="K270" i="3"/>
  <c r="K271" i="3"/>
  <c r="K272" i="3"/>
  <c r="K273" i="3"/>
  <c r="K274" i="3"/>
  <c r="K293" i="3"/>
  <c r="K294" i="3"/>
  <c r="K295" i="3"/>
  <c r="K296" i="3"/>
  <c r="K297" i="3"/>
  <c r="K298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149" i="3"/>
  <c r="K150" i="3"/>
  <c r="K151" i="3"/>
  <c r="K152" i="3"/>
  <c r="K153" i="3"/>
  <c r="K154" i="3"/>
  <c r="K173" i="3"/>
  <c r="K174" i="3"/>
  <c r="K175" i="3"/>
  <c r="K176" i="3"/>
  <c r="K177" i="3"/>
  <c r="K178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239" i="3"/>
  <c r="K240" i="3"/>
  <c r="K241" i="3"/>
  <c r="K242" i="3"/>
  <c r="K243" i="3"/>
  <c r="K244" i="3"/>
  <c r="K263" i="3"/>
  <c r="K264" i="3"/>
  <c r="K265" i="3"/>
  <c r="K266" i="3"/>
  <c r="K267" i="3"/>
  <c r="K268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119" i="3"/>
  <c r="K120" i="3"/>
  <c r="K121" i="3"/>
  <c r="K122" i="3"/>
  <c r="K123" i="3"/>
  <c r="K124" i="3"/>
  <c r="K143" i="3"/>
  <c r="K144" i="3"/>
  <c r="K145" i="3"/>
  <c r="K146" i="3"/>
  <c r="K147" i="3"/>
  <c r="K148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2" i="3"/>
  <c r="K3" i="3"/>
  <c r="K4" i="3"/>
  <c r="K5" i="3"/>
  <c r="K6" i="3"/>
  <c r="K7" i="3"/>
  <c r="K26" i="3"/>
  <c r="K27" i="3"/>
  <c r="K28" i="3"/>
  <c r="K29" i="3"/>
  <c r="K30" i="3"/>
  <c r="K31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91" i="3"/>
  <c r="K92" i="3"/>
  <c r="K93" i="3"/>
  <c r="K94" i="3"/>
  <c r="K95" i="3"/>
  <c r="K113" i="3"/>
  <c r="K114" i="3"/>
  <c r="K115" i="3"/>
  <c r="K116" i="3"/>
  <c r="K117" i="3"/>
  <c r="K118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L63" i="3"/>
  <c r="M63" i="3"/>
  <c r="N63" i="3"/>
  <c r="L64" i="3"/>
  <c r="M64" i="3"/>
  <c r="N64" i="3"/>
  <c r="L65" i="3"/>
  <c r="M65" i="3"/>
  <c r="N65" i="3"/>
  <c r="L66" i="3"/>
  <c r="M66" i="3"/>
  <c r="N66" i="3"/>
  <c r="L67" i="3"/>
  <c r="M67" i="3"/>
  <c r="N67" i="3"/>
  <c r="L85" i="3"/>
  <c r="M85" i="3"/>
  <c r="N85" i="3"/>
  <c r="L86" i="3"/>
  <c r="M86" i="3"/>
  <c r="N86" i="3"/>
  <c r="L87" i="3"/>
  <c r="M87" i="3"/>
  <c r="N87" i="3"/>
  <c r="L88" i="3"/>
  <c r="M88" i="3"/>
  <c r="N88" i="3"/>
  <c r="L89" i="3"/>
  <c r="M89" i="3"/>
  <c r="N89" i="3"/>
  <c r="L90" i="3"/>
  <c r="M90" i="3"/>
  <c r="N90" i="3"/>
  <c r="L68" i="3"/>
  <c r="M68" i="3"/>
  <c r="N68" i="3"/>
  <c r="L69" i="3"/>
  <c r="M69" i="3"/>
  <c r="N69" i="3"/>
  <c r="L70" i="3"/>
  <c r="M70" i="3"/>
  <c r="N70" i="3"/>
  <c r="L71" i="3"/>
  <c r="M71" i="3"/>
  <c r="N71" i="3"/>
  <c r="L72" i="3"/>
  <c r="M72" i="3"/>
  <c r="N72" i="3"/>
  <c r="L73" i="3"/>
  <c r="M73" i="3"/>
  <c r="N73" i="3"/>
  <c r="L74" i="3"/>
  <c r="M74" i="3"/>
  <c r="N74" i="3"/>
  <c r="L75" i="3"/>
  <c r="M75" i="3"/>
  <c r="N75" i="3"/>
  <c r="L76" i="3"/>
  <c r="M76" i="3"/>
  <c r="N76" i="3"/>
  <c r="L77" i="3"/>
  <c r="M77" i="3"/>
  <c r="N77" i="3"/>
  <c r="L78" i="3"/>
  <c r="M78" i="3"/>
  <c r="N78" i="3"/>
  <c r="L79" i="3"/>
  <c r="M79" i="3"/>
  <c r="N79" i="3"/>
  <c r="L80" i="3"/>
  <c r="M80" i="3"/>
  <c r="N80" i="3"/>
  <c r="L81" i="3"/>
  <c r="M81" i="3"/>
  <c r="N81" i="3"/>
  <c r="L82" i="3"/>
  <c r="M82" i="3"/>
  <c r="N82" i="3"/>
  <c r="L83" i="3"/>
  <c r="M83" i="3"/>
  <c r="N83" i="3"/>
  <c r="L84" i="3"/>
  <c r="M84" i="3"/>
  <c r="N84" i="3"/>
  <c r="L299" i="3"/>
  <c r="M299" i="3"/>
  <c r="N299" i="3"/>
  <c r="L300" i="3"/>
  <c r="M300" i="3"/>
  <c r="N300" i="3"/>
  <c r="L301" i="3"/>
  <c r="M301" i="3"/>
  <c r="N301" i="3"/>
  <c r="L302" i="3"/>
  <c r="M302" i="3"/>
  <c r="N302" i="3"/>
  <c r="L303" i="3"/>
  <c r="M303" i="3"/>
  <c r="N303" i="3"/>
  <c r="L304" i="3"/>
  <c r="M304" i="3"/>
  <c r="N304" i="3"/>
  <c r="L323" i="3"/>
  <c r="M323" i="3"/>
  <c r="N323" i="3"/>
  <c r="L324" i="3"/>
  <c r="M324" i="3"/>
  <c r="N324" i="3"/>
  <c r="L325" i="3"/>
  <c r="M325" i="3"/>
  <c r="N325" i="3"/>
  <c r="L326" i="3"/>
  <c r="M326" i="3"/>
  <c r="N326" i="3"/>
  <c r="L327" i="3"/>
  <c r="M327" i="3"/>
  <c r="N327" i="3"/>
  <c r="L328" i="3"/>
  <c r="M328" i="3"/>
  <c r="N328" i="3"/>
  <c r="L305" i="3"/>
  <c r="M305" i="3"/>
  <c r="N305" i="3"/>
  <c r="L306" i="3"/>
  <c r="M306" i="3"/>
  <c r="N306" i="3"/>
  <c r="L307" i="3"/>
  <c r="M307" i="3"/>
  <c r="N307" i="3"/>
  <c r="L308" i="3"/>
  <c r="M308" i="3"/>
  <c r="N308" i="3"/>
  <c r="L309" i="3"/>
  <c r="M309" i="3"/>
  <c r="N309" i="3"/>
  <c r="L310" i="3"/>
  <c r="M310" i="3"/>
  <c r="N310" i="3"/>
  <c r="L311" i="3"/>
  <c r="M311" i="3"/>
  <c r="N311" i="3"/>
  <c r="L312" i="3"/>
  <c r="M312" i="3"/>
  <c r="N312" i="3"/>
  <c r="L313" i="3"/>
  <c r="M313" i="3"/>
  <c r="N313" i="3"/>
  <c r="L314" i="3"/>
  <c r="M314" i="3"/>
  <c r="N314" i="3"/>
  <c r="L315" i="3"/>
  <c r="M315" i="3"/>
  <c r="N315" i="3"/>
  <c r="L316" i="3"/>
  <c r="M316" i="3"/>
  <c r="N316" i="3"/>
  <c r="L317" i="3"/>
  <c r="M317" i="3"/>
  <c r="N317" i="3"/>
  <c r="L318" i="3"/>
  <c r="M318" i="3"/>
  <c r="N318" i="3"/>
  <c r="L319" i="3"/>
  <c r="M319" i="3"/>
  <c r="N319" i="3"/>
  <c r="L320" i="3"/>
  <c r="M320" i="3"/>
  <c r="N320" i="3"/>
  <c r="L321" i="3"/>
  <c r="M321" i="3"/>
  <c r="N321" i="3"/>
  <c r="L322" i="3"/>
  <c r="M322" i="3"/>
  <c r="N322" i="3"/>
  <c r="L32" i="3"/>
  <c r="M32" i="3"/>
  <c r="N32" i="3"/>
  <c r="L33" i="3"/>
  <c r="M33" i="3"/>
  <c r="N33" i="3"/>
  <c r="L34" i="3"/>
  <c r="M34" i="3"/>
  <c r="N34" i="3"/>
  <c r="L35" i="3"/>
  <c r="M35" i="3"/>
  <c r="N35" i="3"/>
  <c r="L36" i="3"/>
  <c r="M36" i="3"/>
  <c r="N36" i="3"/>
  <c r="L37" i="3"/>
  <c r="M37" i="3"/>
  <c r="N37" i="3"/>
  <c r="L56" i="3"/>
  <c r="M56" i="3"/>
  <c r="N56" i="3"/>
  <c r="L57" i="3"/>
  <c r="M57" i="3"/>
  <c r="N57" i="3"/>
  <c r="L58" i="3"/>
  <c r="M58" i="3"/>
  <c r="N58" i="3"/>
  <c r="L59" i="3"/>
  <c r="M59" i="3"/>
  <c r="N59" i="3"/>
  <c r="L60" i="3"/>
  <c r="M60" i="3"/>
  <c r="N60" i="3"/>
  <c r="L61" i="3"/>
  <c r="M61" i="3"/>
  <c r="N61" i="3"/>
  <c r="L38" i="3"/>
  <c r="M38" i="3"/>
  <c r="N38" i="3"/>
  <c r="L39" i="3"/>
  <c r="M39" i="3"/>
  <c r="N39" i="3"/>
  <c r="L40" i="3"/>
  <c r="M40" i="3"/>
  <c r="N40" i="3"/>
  <c r="L41" i="3"/>
  <c r="M41" i="3"/>
  <c r="N41" i="3"/>
  <c r="L42" i="3"/>
  <c r="M42" i="3"/>
  <c r="N42" i="3"/>
  <c r="L43" i="3"/>
  <c r="M43" i="3"/>
  <c r="N43" i="3"/>
  <c r="L44" i="3"/>
  <c r="M44" i="3"/>
  <c r="N44" i="3"/>
  <c r="L45" i="3"/>
  <c r="M45" i="3"/>
  <c r="N45" i="3"/>
  <c r="L46" i="3"/>
  <c r="M46" i="3"/>
  <c r="N46" i="3"/>
  <c r="L47" i="3"/>
  <c r="M47" i="3"/>
  <c r="N47" i="3"/>
  <c r="L48" i="3"/>
  <c r="M48" i="3"/>
  <c r="N48" i="3"/>
  <c r="L49" i="3"/>
  <c r="M49" i="3"/>
  <c r="N49" i="3"/>
  <c r="L50" i="3"/>
  <c r="M50" i="3"/>
  <c r="N50" i="3"/>
  <c r="L51" i="3"/>
  <c r="M51" i="3"/>
  <c r="N51" i="3"/>
  <c r="L52" i="3"/>
  <c r="M52" i="3"/>
  <c r="N52" i="3"/>
  <c r="L53" i="3"/>
  <c r="M53" i="3"/>
  <c r="N53" i="3"/>
  <c r="L54" i="3"/>
  <c r="M54" i="3"/>
  <c r="N54" i="3"/>
  <c r="L55" i="3"/>
  <c r="M55" i="3"/>
  <c r="N55" i="3"/>
  <c r="L209" i="3"/>
  <c r="M209" i="3"/>
  <c r="N209" i="3"/>
  <c r="L210" i="3"/>
  <c r="M210" i="3"/>
  <c r="N210" i="3"/>
  <c r="L211" i="3"/>
  <c r="M211" i="3"/>
  <c r="N211" i="3"/>
  <c r="L212" i="3"/>
  <c r="M212" i="3"/>
  <c r="N212" i="3"/>
  <c r="L213" i="3"/>
  <c r="M213" i="3"/>
  <c r="N213" i="3"/>
  <c r="L214" i="3"/>
  <c r="M214" i="3"/>
  <c r="N214" i="3"/>
  <c r="L233" i="3"/>
  <c r="M233" i="3"/>
  <c r="N233" i="3"/>
  <c r="L234" i="3"/>
  <c r="M234" i="3"/>
  <c r="N234" i="3"/>
  <c r="L235" i="3"/>
  <c r="M235" i="3"/>
  <c r="N235" i="3"/>
  <c r="L236" i="3"/>
  <c r="M236" i="3"/>
  <c r="N236" i="3"/>
  <c r="L237" i="3"/>
  <c r="M237" i="3"/>
  <c r="N237" i="3"/>
  <c r="L238" i="3"/>
  <c r="M238" i="3"/>
  <c r="N238" i="3"/>
  <c r="L215" i="3"/>
  <c r="M215" i="3"/>
  <c r="N215" i="3"/>
  <c r="L216" i="3"/>
  <c r="M216" i="3"/>
  <c r="N216" i="3"/>
  <c r="L217" i="3"/>
  <c r="M217" i="3"/>
  <c r="N217" i="3"/>
  <c r="L218" i="3"/>
  <c r="M218" i="3"/>
  <c r="N218" i="3"/>
  <c r="L219" i="3"/>
  <c r="M219" i="3"/>
  <c r="N219" i="3"/>
  <c r="L220" i="3"/>
  <c r="M220" i="3"/>
  <c r="N220" i="3"/>
  <c r="L221" i="3"/>
  <c r="M221" i="3"/>
  <c r="N221" i="3"/>
  <c r="L222" i="3"/>
  <c r="M222" i="3"/>
  <c r="N222" i="3"/>
  <c r="L223" i="3"/>
  <c r="M223" i="3"/>
  <c r="N223" i="3"/>
  <c r="L224" i="3"/>
  <c r="M224" i="3"/>
  <c r="N224" i="3"/>
  <c r="L225" i="3"/>
  <c r="M225" i="3"/>
  <c r="N225" i="3"/>
  <c r="L226" i="3"/>
  <c r="M226" i="3"/>
  <c r="N226" i="3"/>
  <c r="L227" i="3"/>
  <c r="M227" i="3"/>
  <c r="N227" i="3"/>
  <c r="L228" i="3"/>
  <c r="M228" i="3"/>
  <c r="N228" i="3"/>
  <c r="L229" i="3"/>
  <c r="M229" i="3"/>
  <c r="N229" i="3"/>
  <c r="L230" i="3"/>
  <c r="M230" i="3"/>
  <c r="N230" i="3"/>
  <c r="L231" i="3"/>
  <c r="M231" i="3"/>
  <c r="N231" i="3"/>
  <c r="L232" i="3"/>
  <c r="M232" i="3"/>
  <c r="N232" i="3"/>
  <c r="L179" i="3"/>
  <c r="M179" i="3"/>
  <c r="N179" i="3"/>
  <c r="L180" i="3"/>
  <c r="M180" i="3"/>
  <c r="N180" i="3"/>
  <c r="L181" i="3"/>
  <c r="M181" i="3"/>
  <c r="N181" i="3"/>
  <c r="L182" i="3"/>
  <c r="M182" i="3"/>
  <c r="N182" i="3"/>
  <c r="L183" i="3"/>
  <c r="M183" i="3"/>
  <c r="N183" i="3"/>
  <c r="L184" i="3"/>
  <c r="M184" i="3"/>
  <c r="N184" i="3"/>
  <c r="L203" i="3"/>
  <c r="M203" i="3"/>
  <c r="N203" i="3"/>
  <c r="L204" i="3"/>
  <c r="M204" i="3"/>
  <c r="N204" i="3"/>
  <c r="L205" i="3"/>
  <c r="M205" i="3"/>
  <c r="N205" i="3"/>
  <c r="L206" i="3"/>
  <c r="M206" i="3"/>
  <c r="N206" i="3"/>
  <c r="L207" i="3"/>
  <c r="M207" i="3"/>
  <c r="N207" i="3"/>
  <c r="L208" i="3"/>
  <c r="M208" i="3"/>
  <c r="N208" i="3"/>
  <c r="L185" i="3"/>
  <c r="M185" i="3"/>
  <c r="N185" i="3"/>
  <c r="L186" i="3"/>
  <c r="M186" i="3"/>
  <c r="N186" i="3"/>
  <c r="L187" i="3"/>
  <c r="M187" i="3"/>
  <c r="N187" i="3"/>
  <c r="L188" i="3"/>
  <c r="M188" i="3"/>
  <c r="N188" i="3"/>
  <c r="L189" i="3"/>
  <c r="M189" i="3"/>
  <c r="N189" i="3"/>
  <c r="L190" i="3"/>
  <c r="M190" i="3"/>
  <c r="N190" i="3"/>
  <c r="L191" i="3"/>
  <c r="M191" i="3"/>
  <c r="N191" i="3"/>
  <c r="L192" i="3"/>
  <c r="M192" i="3"/>
  <c r="N192" i="3"/>
  <c r="L193" i="3"/>
  <c r="M193" i="3"/>
  <c r="N193" i="3"/>
  <c r="L194" i="3"/>
  <c r="M194" i="3"/>
  <c r="N194" i="3"/>
  <c r="L195" i="3"/>
  <c r="M195" i="3"/>
  <c r="N195" i="3"/>
  <c r="L196" i="3"/>
  <c r="M196" i="3"/>
  <c r="N196" i="3"/>
  <c r="L197" i="3"/>
  <c r="M197" i="3"/>
  <c r="N197" i="3"/>
  <c r="L198" i="3"/>
  <c r="M198" i="3"/>
  <c r="N198" i="3"/>
  <c r="L199" i="3"/>
  <c r="M199" i="3"/>
  <c r="N199" i="3"/>
  <c r="L200" i="3"/>
  <c r="M200" i="3"/>
  <c r="N200" i="3"/>
  <c r="L201" i="3"/>
  <c r="M201" i="3"/>
  <c r="N201" i="3"/>
  <c r="L202" i="3"/>
  <c r="M202" i="3"/>
  <c r="N202" i="3"/>
  <c r="L329" i="3"/>
  <c r="M329" i="3"/>
  <c r="N329" i="3"/>
  <c r="L330" i="3"/>
  <c r="M330" i="3"/>
  <c r="N330" i="3"/>
  <c r="L331" i="3"/>
  <c r="M331" i="3"/>
  <c r="N331" i="3"/>
  <c r="L332" i="3"/>
  <c r="M332" i="3"/>
  <c r="N332" i="3"/>
  <c r="L333" i="3"/>
  <c r="M333" i="3"/>
  <c r="N333" i="3"/>
  <c r="L334" i="3"/>
  <c r="M334" i="3"/>
  <c r="N334" i="3"/>
  <c r="L353" i="3"/>
  <c r="M353" i="3"/>
  <c r="N353" i="3"/>
  <c r="L354" i="3"/>
  <c r="M354" i="3"/>
  <c r="N354" i="3"/>
  <c r="L355" i="3"/>
  <c r="M355" i="3"/>
  <c r="N355" i="3"/>
  <c r="L356" i="3"/>
  <c r="M356" i="3"/>
  <c r="N356" i="3"/>
  <c r="L357" i="3"/>
  <c r="M357" i="3"/>
  <c r="N357" i="3"/>
  <c r="L358" i="3"/>
  <c r="M358" i="3"/>
  <c r="N358" i="3"/>
  <c r="L335" i="3"/>
  <c r="M335" i="3"/>
  <c r="N335" i="3"/>
  <c r="L336" i="3"/>
  <c r="M336" i="3"/>
  <c r="N336" i="3"/>
  <c r="L337" i="3"/>
  <c r="M337" i="3"/>
  <c r="N337" i="3"/>
  <c r="L338" i="3"/>
  <c r="M338" i="3"/>
  <c r="N338" i="3"/>
  <c r="L339" i="3"/>
  <c r="M339" i="3"/>
  <c r="N339" i="3"/>
  <c r="L340" i="3"/>
  <c r="M340" i="3"/>
  <c r="N340" i="3"/>
  <c r="L341" i="3"/>
  <c r="M341" i="3"/>
  <c r="N341" i="3"/>
  <c r="L342" i="3"/>
  <c r="M342" i="3"/>
  <c r="N342" i="3"/>
  <c r="L343" i="3"/>
  <c r="M343" i="3"/>
  <c r="N343" i="3"/>
  <c r="L344" i="3"/>
  <c r="M344" i="3"/>
  <c r="N344" i="3"/>
  <c r="L345" i="3"/>
  <c r="M345" i="3"/>
  <c r="N345" i="3"/>
  <c r="L346" i="3"/>
  <c r="M346" i="3"/>
  <c r="N346" i="3"/>
  <c r="L347" i="3"/>
  <c r="M347" i="3"/>
  <c r="N347" i="3"/>
  <c r="L348" i="3"/>
  <c r="M348" i="3"/>
  <c r="N348" i="3"/>
  <c r="L349" i="3"/>
  <c r="M349" i="3"/>
  <c r="N349" i="3"/>
  <c r="L350" i="3"/>
  <c r="M350" i="3"/>
  <c r="N350" i="3"/>
  <c r="L351" i="3"/>
  <c r="M351" i="3"/>
  <c r="N351" i="3"/>
  <c r="L352" i="3"/>
  <c r="M352" i="3"/>
  <c r="N352" i="3"/>
  <c r="L269" i="3"/>
  <c r="M269" i="3"/>
  <c r="N269" i="3"/>
  <c r="L270" i="3"/>
  <c r="M270" i="3"/>
  <c r="N270" i="3"/>
  <c r="L271" i="3"/>
  <c r="M271" i="3"/>
  <c r="N271" i="3"/>
  <c r="L272" i="3"/>
  <c r="M272" i="3"/>
  <c r="N272" i="3"/>
  <c r="L273" i="3"/>
  <c r="M273" i="3"/>
  <c r="N273" i="3"/>
  <c r="L274" i="3"/>
  <c r="M274" i="3"/>
  <c r="N274" i="3"/>
  <c r="L293" i="3"/>
  <c r="M293" i="3"/>
  <c r="N293" i="3"/>
  <c r="L294" i="3"/>
  <c r="M294" i="3"/>
  <c r="N294" i="3"/>
  <c r="L295" i="3"/>
  <c r="M295" i="3"/>
  <c r="N295" i="3"/>
  <c r="L296" i="3"/>
  <c r="M296" i="3"/>
  <c r="N296" i="3"/>
  <c r="L297" i="3"/>
  <c r="M297" i="3"/>
  <c r="N297" i="3"/>
  <c r="L298" i="3"/>
  <c r="M298" i="3"/>
  <c r="N298" i="3"/>
  <c r="L275" i="3"/>
  <c r="M275" i="3"/>
  <c r="N275" i="3"/>
  <c r="L276" i="3"/>
  <c r="M276" i="3"/>
  <c r="N276" i="3"/>
  <c r="L277" i="3"/>
  <c r="M277" i="3"/>
  <c r="N277" i="3"/>
  <c r="L278" i="3"/>
  <c r="M278" i="3"/>
  <c r="N278" i="3"/>
  <c r="L279" i="3"/>
  <c r="M279" i="3"/>
  <c r="N279" i="3"/>
  <c r="L280" i="3"/>
  <c r="M280" i="3"/>
  <c r="N280" i="3"/>
  <c r="L281" i="3"/>
  <c r="M281" i="3"/>
  <c r="N281" i="3"/>
  <c r="L282" i="3"/>
  <c r="M282" i="3"/>
  <c r="N282" i="3"/>
  <c r="L283" i="3"/>
  <c r="M283" i="3"/>
  <c r="N283" i="3"/>
  <c r="L284" i="3"/>
  <c r="M284" i="3"/>
  <c r="N284" i="3"/>
  <c r="L285" i="3"/>
  <c r="M285" i="3"/>
  <c r="N285" i="3"/>
  <c r="L286" i="3"/>
  <c r="M286" i="3"/>
  <c r="N286" i="3"/>
  <c r="L287" i="3"/>
  <c r="M287" i="3"/>
  <c r="N287" i="3"/>
  <c r="L288" i="3"/>
  <c r="M288" i="3"/>
  <c r="N288" i="3"/>
  <c r="L289" i="3"/>
  <c r="M289" i="3"/>
  <c r="N289" i="3"/>
  <c r="L290" i="3"/>
  <c r="M290" i="3"/>
  <c r="N290" i="3"/>
  <c r="L291" i="3"/>
  <c r="M291" i="3"/>
  <c r="N291" i="3"/>
  <c r="L292" i="3"/>
  <c r="M292" i="3"/>
  <c r="N292" i="3"/>
  <c r="L149" i="3"/>
  <c r="M149" i="3"/>
  <c r="N149" i="3"/>
  <c r="L150" i="3"/>
  <c r="M150" i="3"/>
  <c r="N150" i="3"/>
  <c r="L151" i="3"/>
  <c r="M151" i="3"/>
  <c r="N151" i="3"/>
  <c r="L152" i="3"/>
  <c r="M152" i="3"/>
  <c r="N152" i="3"/>
  <c r="L153" i="3"/>
  <c r="M153" i="3"/>
  <c r="N153" i="3"/>
  <c r="L154" i="3"/>
  <c r="M154" i="3"/>
  <c r="N154" i="3"/>
  <c r="L173" i="3"/>
  <c r="M173" i="3"/>
  <c r="N173" i="3"/>
  <c r="L174" i="3"/>
  <c r="M174" i="3"/>
  <c r="N174" i="3"/>
  <c r="L175" i="3"/>
  <c r="M175" i="3"/>
  <c r="N175" i="3"/>
  <c r="L176" i="3"/>
  <c r="M176" i="3"/>
  <c r="N176" i="3"/>
  <c r="L177" i="3"/>
  <c r="M177" i="3"/>
  <c r="N177" i="3"/>
  <c r="L178" i="3"/>
  <c r="M178" i="3"/>
  <c r="N178" i="3"/>
  <c r="L155" i="3"/>
  <c r="M155" i="3"/>
  <c r="N155" i="3"/>
  <c r="L156" i="3"/>
  <c r="M156" i="3"/>
  <c r="N156" i="3"/>
  <c r="L157" i="3"/>
  <c r="M157" i="3"/>
  <c r="N157" i="3"/>
  <c r="L158" i="3"/>
  <c r="M158" i="3"/>
  <c r="N158" i="3"/>
  <c r="L159" i="3"/>
  <c r="M159" i="3"/>
  <c r="N159" i="3"/>
  <c r="L160" i="3"/>
  <c r="M160" i="3"/>
  <c r="N160" i="3"/>
  <c r="L161" i="3"/>
  <c r="M161" i="3"/>
  <c r="N161" i="3"/>
  <c r="L162" i="3"/>
  <c r="M162" i="3"/>
  <c r="N162" i="3"/>
  <c r="L163" i="3"/>
  <c r="M163" i="3"/>
  <c r="N163" i="3"/>
  <c r="L164" i="3"/>
  <c r="M164" i="3"/>
  <c r="N164" i="3"/>
  <c r="L165" i="3"/>
  <c r="M165" i="3"/>
  <c r="N165" i="3"/>
  <c r="L166" i="3"/>
  <c r="M166" i="3"/>
  <c r="N166" i="3"/>
  <c r="L167" i="3"/>
  <c r="M167" i="3"/>
  <c r="N167" i="3"/>
  <c r="L168" i="3"/>
  <c r="M168" i="3"/>
  <c r="N168" i="3"/>
  <c r="L169" i="3"/>
  <c r="M169" i="3"/>
  <c r="N169" i="3"/>
  <c r="L170" i="3"/>
  <c r="M170" i="3"/>
  <c r="N170" i="3"/>
  <c r="L171" i="3"/>
  <c r="M171" i="3"/>
  <c r="N171" i="3"/>
  <c r="L172" i="3"/>
  <c r="M172" i="3"/>
  <c r="N172" i="3"/>
  <c r="L239" i="3"/>
  <c r="M239" i="3"/>
  <c r="N239" i="3"/>
  <c r="L240" i="3"/>
  <c r="M240" i="3"/>
  <c r="N240" i="3"/>
  <c r="L241" i="3"/>
  <c r="M241" i="3"/>
  <c r="N241" i="3"/>
  <c r="L242" i="3"/>
  <c r="M242" i="3"/>
  <c r="N242" i="3"/>
  <c r="L243" i="3"/>
  <c r="M243" i="3"/>
  <c r="N243" i="3"/>
  <c r="L244" i="3"/>
  <c r="M244" i="3"/>
  <c r="N244" i="3"/>
  <c r="L263" i="3"/>
  <c r="M263" i="3"/>
  <c r="N263" i="3"/>
  <c r="L264" i="3"/>
  <c r="M264" i="3"/>
  <c r="N264" i="3"/>
  <c r="L265" i="3"/>
  <c r="M265" i="3"/>
  <c r="N265" i="3"/>
  <c r="L266" i="3"/>
  <c r="M266" i="3"/>
  <c r="N266" i="3"/>
  <c r="L267" i="3"/>
  <c r="M267" i="3"/>
  <c r="N267" i="3"/>
  <c r="L268" i="3"/>
  <c r="M268" i="3"/>
  <c r="N268" i="3"/>
  <c r="L245" i="3"/>
  <c r="M245" i="3"/>
  <c r="N245" i="3"/>
  <c r="L246" i="3"/>
  <c r="M246" i="3"/>
  <c r="N246" i="3"/>
  <c r="L247" i="3"/>
  <c r="M247" i="3"/>
  <c r="N247" i="3"/>
  <c r="L248" i="3"/>
  <c r="M248" i="3"/>
  <c r="N248" i="3"/>
  <c r="L249" i="3"/>
  <c r="M249" i="3"/>
  <c r="N249" i="3"/>
  <c r="L250" i="3"/>
  <c r="M250" i="3"/>
  <c r="N250" i="3"/>
  <c r="L251" i="3"/>
  <c r="M251" i="3"/>
  <c r="N251" i="3"/>
  <c r="L252" i="3"/>
  <c r="M252" i="3"/>
  <c r="N252" i="3"/>
  <c r="L253" i="3"/>
  <c r="M253" i="3"/>
  <c r="N253" i="3"/>
  <c r="L254" i="3"/>
  <c r="M254" i="3"/>
  <c r="N254" i="3"/>
  <c r="L255" i="3"/>
  <c r="M255" i="3"/>
  <c r="N255" i="3"/>
  <c r="L256" i="3"/>
  <c r="M256" i="3"/>
  <c r="N256" i="3"/>
  <c r="L257" i="3"/>
  <c r="M257" i="3"/>
  <c r="N257" i="3"/>
  <c r="L258" i="3"/>
  <c r="M258" i="3"/>
  <c r="N258" i="3"/>
  <c r="L259" i="3"/>
  <c r="M259" i="3"/>
  <c r="N259" i="3"/>
  <c r="L260" i="3"/>
  <c r="M260" i="3"/>
  <c r="N260" i="3"/>
  <c r="L261" i="3"/>
  <c r="M261" i="3"/>
  <c r="N261" i="3"/>
  <c r="L262" i="3"/>
  <c r="M262" i="3"/>
  <c r="N262" i="3"/>
  <c r="L119" i="3"/>
  <c r="M119" i="3"/>
  <c r="N119" i="3"/>
  <c r="L120" i="3"/>
  <c r="M120" i="3"/>
  <c r="N120" i="3"/>
  <c r="L121" i="3"/>
  <c r="M121" i="3"/>
  <c r="N121" i="3"/>
  <c r="L122" i="3"/>
  <c r="M122" i="3"/>
  <c r="N122" i="3"/>
  <c r="L123" i="3"/>
  <c r="M123" i="3"/>
  <c r="N123" i="3"/>
  <c r="L124" i="3"/>
  <c r="M124" i="3"/>
  <c r="N124" i="3"/>
  <c r="L143" i="3"/>
  <c r="M143" i="3"/>
  <c r="N143" i="3"/>
  <c r="L144" i="3"/>
  <c r="M144" i="3"/>
  <c r="N144" i="3"/>
  <c r="L145" i="3"/>
  <c r="M145" i="3"/>
  <c r="N145" i="3"/>
  <c r="L146" i="3"/>
  <c r="M146" i="3"/>
  <c r="N146" i="3"/>
  <c r="L147" i="3"/>
  <c r="M147" i="3"/>
  <c r="N147" i="3"/>
  <c r="L148" i="3"/>
  <c r="M148" i="3"/>
  <c r="N148" i="3"/>
  <c r="L125" i="3"/>
  <c r="M125" i="3"/>
  <c r="N125" i="3"/>
  <c r="L126" i="3"/>
  <c r="M126" i="3"/>
  <c r="N126" i="3"/>
  <c r="L127" i="3"/>
  <c r="M127" i="3"/>
  <c r="N127" i="3"/>
  <c r="L128" i="3"/>
  <c r="M128" i="3"/>
  <c r="N128" i="3"/>
  <c r="L129" i="3"/>
  <c r="M129" i="3"/>
  <c r="N129" i="3"/>
  <c r="L130" i="3"/>
  <c r="M130" i="3"/>
  <c r="N130" i="3"/>
  <c r="L131" i="3"/>
  <c r="M131" i="3"/>
  <c r="N131" i="3"/>
  <c r="L132" i="3"/>
  <c r="M132" i="3"/>
  <c r="N132" i="3"/>
  <c r="L133" i="3"/>
  <c r="M133" i="3"/>
  <c r="N133" i="3"/>
  <c r="L134" i="3"/>
  <c r="M134" i="3"/>
  <c r="N134" i="3"/>
  <c r="L135" i="3"/>
  <c r="M135" i="3"/>
  <c r="N135" i="3"/>
  <c r="L136" i="3"/>
  <c r="M136" i="3"/>
  <c r="N136" i="3"/>
  <c r="L137" i="3"/>
  <c r="M137" i="3"/>
  <c r="N137" i="3"/>
  <c r="L138" i="3"/>
  <c r="M138" i="3"/>
  <c r="N138" i="3"/>
  <c r="L139" i="3"/>
  <c r="M139" i="3"/>
  <c r="N139" i="3"/>
  <c r="L140" i="3"/>
  <c r="M140" i="3"/>
  <c r="N140" i="3"/>
  <c r="L141" i="3"/>
  <c r="M141" i="3"/>
  <c r="N141" i="3"/>
  <c r="L142" i="3"/>
  <c r="M142" i="3"/>
  <c r="N142" i="3"/>
  <c r="L2" i="3"/>
  <c r="M2" i="3"/>
  <c r="N2" i="3"/>
  <c r="L3" i="3"/>
  <c r="M3" i="3"/>
  <c r="N3" i="3"/>
  <c r="L4" i="3"/>
  <c r="M4" i="3"/>
  <c r="N4" i="3"/>
  <c r="L5" i="3"/>
  <c r="M5" i="3"/>
  <c r="N5" i="3"/>
  <c r="L6" i="3"/>
  <c r="M6" i="3"/>
  <c r="N6" i="3"/>
  <c r="L7" i="3"/>
  <c r="M7" i="3"/>
  <c r="N7" i="3"/>
  <c r="L26" i="3"/>
  <c r="M26" i="3"/>
  <c r="N26" i="3"/>
  <c r="L27" i="3"/>
  <c r="M27" i="3"/>
  <c r="N27" i="3"/>
  <c r="L28" i="3"/>
  <c r="M28" i="3"/>
  <c r="N28" i="3"/>
  <c r="L29" i="3"/>
  <c r="M29" i="3"/>
  <c r="N29" i="3"/>
  <c r="L30" i="3"/>
  <c r="M30" i="3"/>
  <c r="N30" i="3"/>
  <c r="L31" i="3"/>
  <c r="M31" i="3"/>
  <c r="N31" i="3"/>
  <c r="L8" i="3"/>
  <c r="M8" i="3"/>
  <c r="N8" i="3"/>
  <c r="L9" i="3"/>
  <c r="M9" i="3"/>
  <c r="N9" i="3"/>
  <c r="L10" i="3"/>
  <c r="M10" i="3"/>
  <c r="N10" i="3"/>
  <c r="L11" i="3"/>
  <c r="M11" i="3"/>
  <c r="N11" i="3"/>
  <c r="L12" i="3"/>
  <c r="M12" i="3"/>
  <c r="N12" i="3"/>
  <c r="L13" i="3"/>
  <c r="M13" i="3"/>
  <c r="N13" i="3"/>
  <c r="L14" i="3"/>
  <c r="M14" i="3"/>
  <c r="N14" i="3"/>
  <c r="L15" i="3"/>
  <c r="M15" i="3"/>
  <c r="N15" i="3"/>
  <c r="L16" i="3"/>
  <c r="M16" i="3"/>
  <c r="N16" i="3"/>
  <c r="L17" i="3"/>
  <c r="M17" i="3"/>
  <c r="N17" i="3"/>
  <c r="L18" i="3"/>
  <c r="M18" i="3"/>
  <c r="N18" i="3"/>
  <c r="L19" i="3"/>
  <c r="M19" i="3"/>
  <c r="N19" i="3"/>
  <c r="L20" i="3"/>
  <c r="M20" i="3"/>
  <c r="N20" i="3"/>
  <c r="L21" i="3"/>
  <c r="M21" i="3"/>
  <c r="N21" i="3"/>
  <c r="L22" i="3"/>
  <c r="M22" i="3"/>
  <c r="N22" i="3"/>
  <c r="L23" i="3"/>
  <c r="M23" i="3"/>
  <c r="N23" i="3"/>
  <c r="L24" i="3"/>
  <c r="M24" i="3"/>
  <c r="N24" i="3"/>
  <c r="L25" i="3"/>
  <c r="M25" i="3"/>
  <c r="N25" i="3"/>
  <c r="L91" i="3"/>
  <c r="M91" i="3"/>
  <c r="N91" i="3"/>
  <c r="L92" i="3"/>
  <c r="M92" i="3"/>
  <c r="N92" i="3"/>
  <c r="L93" i="3"/>
  <c r="M93" i="3"/>
  <c r="N93" i="3"/>
  <c r="L94" i="3"/>
  <c r="M94" i="3"/>
  <c r="N94" i="3"/>
  <c r="L95" i="3"/>
  <c r="M95" i="3"/>
  <c r="N95" i="3"/>
  <c r="L113" i="3"/>
  <c r="M113" i="3"/>
  <c r="N113" i="3"/>
  <c r="L114" i="3"/>
  <c r="M114" i="3"/>
  <c r="N114" i="3"/>
  <c r="L115" i="3"/>
  <c r="M115" i="3"/>
  <c r="N115" i="3"/>
  <c r="L116" i="3"/>
  <c r="M116" i="3"/>
  <c r="N116" i="3"/>
  <c r="L117" i="3"/>
  <c r="M117" i="3"/>
  <c r="N117" i="3"/>
  <c r="L118" i="3"/>
  <c r="M118" i="3"/>
  <c r="N118" i="3"/>
  <c r="L96" i="3"/>
  <c r="M96" i="3"/>
  <c r="N96" i="3"/>
  <c r="L97" i="3"/>
  <c r="M97" i="3"/>
  <c r="N97" i="3"/>
  <c r="L98" i="3"/>
  <c r="M98" i="3"/>
  <c r="N98" i="3"/>
  <c r="L99" i="3"/>
  <c r="M99" i="3"/>
  <c r="N99" i="3"/>
  <c r="L100" i="3"/>
  <c r="M100" i="3"/>
  <c r="N100" i="3"/>
  <c r="L101" i="3"/>
  <c r="M101" i="3"/>
  <c r="N101" i="3"/>
  <c r="L102" i="3"/>
  <c r="M102" i="3"/>
  <c r="N102" i="3"/>
  <c r="L103" i="3"/>
  <c r="M103" i="3"/>
  <c r="N103" i="3"/>
  <c r="L104" i="3"/>
  <c r="M104" i="3"/>
  <c r="N104" i="3"/>
  <c r="L105" i="3"/>
  <c r="M105" i="3"/>
  <c r="N105" i="3"/>
  <c r="L106" i="3"/>
  <c r="M106" i="3"/>
  <c r="N106" i="3"/>
  <c r="L107" i="3"/>
  <c r="M107" i="3"/>
  <c r="N107" i="3"/>
  <c r="L108" i="3"/>
  <c r="M108" i="3"/>
  <c r="N108" i="3"/>
  <c r="L109" i="3"/>
  <c r="M109" i="3"/>
  <c r="N109" i="3"/>
  <c r="L110" i="3"/>
  <c r="M110" i="3"/>
  <c r="N110" i="3"/>
  <c r="L111" i="3"/>
  <c r="M111" i="3"/>
  <c r="N111" i="3"/>
  <c r="L112" i="3"/>
  <c r="M112" i="3"/>
  <c r="N112" i="3"/>
  <c r="P121" i="3" l="1"/>
  <c r="T121" i="3" s="1"/>
  <c r="P239" i="3"/>
  <c r="T239" i="3" s="1"/>
  <c r="P165" i="3"/>
  <c r="T165" i="3" s="1"/>
  <c r="P157" i="3"/>
  <c r="T157" i="3" s="1"/>
  <c r="P173" i="3"/>
  <c r="T173" i="3" s="1"/>
  <c r="P149" i="3"/>
  <c r="T149" i="3" s="1"/>
  <c r="P283" i="3"/>
  <c r="T283" i="3" s="1"/>
  <c r="P275" i="3"/>
  <c r="T275" i="3" s="1"/>
  <c r="P293" i="3"/>
  <c r="T293" i="3" s="1"/>
  <c r="P187" i="3"/>
  <c r="T187" i="3" s="1"/>
  <c r="P203" i="3"/>
  <c r="T203" i="3" s="1"/>
  <c r="P181" i="3"/>
  <c r="T181" i="3" s="1"/>
  <c r="P238" i="3"/>
  <c r="T238" i="3" s="1"/>
  <c r="P75" i="3"/>
  <c r="T75" i="3" s="1"/>
  <c r="P142" i="3"/>
  <c r="T142" i="3" s="1"/>
  <c r="P130" i="3"/>
  <c r="T130" i="3" s="1"/>
  <c r="P342" i="3"/>
  <c r="T342" i="3" s="1"/>
  <c r="P98" i="3"/>
  <c r="T98" i="3" s="1"/>
  <c r="P324" i="3"/>
  <c r="T324" i="3" s="1"/>
  <c r="P76" i="3"/>
  <c r="T76" i="3" s="1"/>
  <c r="P69" i="3"/>
  <c r="T69" i="3" s="1"/>
  <c r="P88" i="3"/>
  <c r="T88" i="3" s="1"/>
  <c r="P85" i="3"/>
  <c r="T85" i="3" s="1"/>
  <c r="P5" i="3"/>
  <c r="T5" i="3" s="1"/>
  <c r="P124" i="3"/>
  <c r="T124" i="3" s="1"/>
  <c r="P254" i="3"/>
  <c r="T254" i="3" s="1"/>
  <c r="P266" i="3"/>
  <c r="T266" i="3" s="1"/>
  <c r="P105" i="3"/>
  <c r="T105" i="3" s="1"/>
  <c r="P95" i="3"/>
  <c r="T95" i="3" s="1"/>
  <c r="P91" i="3"/>
  <c r="T91" i="3" s="1"/>
  <c r="P8" i="3"/>
  <c r="T8" i="3" s="1"/>
  <c r="P331" i="3"/>
  <c r="T331" i="3" s="1"/>
  <c r="P201" i="3"/>
  <c r="T201" i="3" s="1"/>
  <c r="P197" i="3"/>
  <c r="T197" i="3" s="1"/>
  <c r="P193" i="3"/>
  <c r="T193" i="3" s="1"/>
  <c r="P179" i="3"/>
  <c r="T179" i="3" s="1"/>
  <c r="P229" i="3"/>
  <c r="T229" i="3" s="1"/>
  <c r="P225" i="3"/>
  <c r="T225" i="3" s="1"/>
  <c r="P221" i="3"/>
  <c r="T221" i="3" s="1"/>
  <c r="P217" i="3"/>
  <c r="T217" i="3" s="1"/>
  <c r="P236" i="3"/>
  <c r="T236" i="3" s="1"/>
  <c r="P214" i="3"/>
  <c r="T214" i="3" s="1"/>
  <c r="P210" i="3"/>
  <c r="T210" i="3" s="1"/>
  <c r="P57" i="3"/>
  <c r="T57" i="3" s="1"/>
  <c r="P35" i="3"/>
  <c r="T35" i="3" s="1"/>
  <c r="P322" i="3"/>
  <c r="T322" i="3" s="1"/>
  <c r="P63" i="3"/>
  <c r="T63" i="3" s="1"/>
  <c r="J359" i="3"/>
  <c r="P104" i="3"/>
  <c r="T104" i="3" s="1"/>
  <c r="P139" i="3"/>
  <c r="T139" i="3" s="1"/>
  <c r="P127" i="3"/>
  <c r="T127" i="3" s="1"/>
  <c r="P268" i="3"/>
  <c r="T268" i="3" s="1"/>
  <c r="P162" i="3"/>
  <c r="T162" i="3" s="1"/>
  <c r="P174" i="3"/>
  <c r="T174" i="3" s="1"/>
  <c r="P274" i="3"/>
  <c r="T274" i="3" s="1"/>
  <c r="P46" i="3"/>
  <c r="T46" i="3" s="1"/>
  <c r="P38" i="3"/>
  <c r="T38" i="3" s="1"/>
  <c r="P315" i="3"/>
  <c r="T315" i="3" s="1"/>
  <c r="P307" i="3"/>
  <c r="T307" i="3" s="1"/>
  <c r="P327" i="3"/>
  <c r="T327" i="3" s="1"/>
  <c r="P300" i="3"/>
  <c r="T300" i="3" s="1"/>
  <c r="P106" i="3"/>
  <c r="T106" i="3" s="1"/>
  <c r="P115" i="3"/>
  <c r="T115" i="3" s="1"/>
  <c r="P2" i="3"/>
  <c r="P129" i="3"/>
  <c r="T129" i="3" s="1"/>
  <c r="P253" i="3"/>
  <c r="T253" i="3" s="1"/>
  <c r="P332" i="3"/>
  <c r="T332" i="3" s="1"/>
  <c r="P59" i="3"/>
  <c r="T59" i="3" s="1"/>
  <c r="P34" i="3"/>
  <c r="T34" i="3" s="1"/>
  <c r="P321" i="3"/>
  <c r="T321" i="3" s="1"/>
  <c r="P317" i="3"/>
  <c r="T317" i="3" s="1"/>
  <c r="P71" i="3"/>
  <c r="T71" i="3" s="1"/>
  <c r="P90" i="3"/>
  <c r="T90" i="3" s="1"/>
  <c r="P86" i="3"/>
  <c r="T86" i="3" s="1"/>
  <c r="I359" i="3"/>
  <c r="P93" i="3"/>
  <c r="T93" i="3" s="1"/>
  <c r="P24" i="3"/>
  <c r="T24" i="3" s="1"/>
  <c r="P28" i="3"/>
  <c r="T28" i="3" s="1"/>
  <c r="P135" i="3"/>
  <c r="T135" i="3" s="1"/>
  <c r="P242" i="3"/>
  <c r="T242" i="3" s="1"/>
  <c r="P280" i="3"/>
  <c r="T280" i="3" s="1"/>
  <c r="P190" i="3"/>
  <c r="T190" i="3" s="1"/>
  <c r="P50" i="3"/>
  <c r="T50" i="3" s="1"/>
  <c r="P42" i="3"/>
  <c r="T42" i="3" s="1"/>
  <c r="P311" i="3"/>
  <c r="T311" i="3" s="1"/>
  <c r="P304" i="3"/>
  <c r="T304" i="3" s="1"/>
  <c r="P82" i="3"/>
  <c r="T82" i="3" s="1"/>
  <c r="P4" i="3"/>
  <c r="T4" i="3" s="1"/>
  <c r="P141" i="3"/>
  <c r="T141" i="3" s="1"/>
  <c r="P261" i="3"/>
  <c r="T261" i="3" s="1"/>
  <c r="P176" i="3"/>
  <c r="T176" i="3" s="1"/>
  <c r="P150" i="3"/>
  <c r="T150" i="3" s="1"/>
  <c r="P294" i="3"/>
  <c r="T294" i="3" s="1"/>
  <c r="P109" i="3"/>
  <c r="T109" i="3" s="1"/>
  <c r="P97" i="3"/>
  <c r="T97" i="3" s="1"/>
  <c r="P116" i="3"/>
  <c r="T116" i="3" s="1"/>
  <c r="P22" i="3"/>
  <c r="T22" i="3" s="1"/>
  <c r="P18" i="3"/>
  <c r="T18" i="3" s="1"/>
  <c r="P11" i="3"/>
  <c r="T11" i="3" s="1"/>
  <c r="P169" i="3"/>
  <c r="T169" i="3" s="1"/>
  <c r="P161" i="3"/>
  <c r="T161" i="3" s="1"/>
  <c r="P291" i="3"/>
  <c r="T291" i="3" s="1"/>
  <c r="P287" i="3"/>
  <c r="T287" i="3" s="1"/>
  <c r="P279" i="3"/>
  <c r="T279" i="3" s="1"/>
  <c r="P273" i="3"/>
  <c r="T273" i="3" s="1"/>
  <c r="P269" i="3"/>
  <c r="T269" i="3" s="1"/>
  <c r="P349" i="3"/>
  <c r="T349" i="3" s="1"/>
  <c r="P345" i="3"/>
  <c r="T345" i="3" s="1"/>
  <c r="P356" i="3"/>
  <c r="T356" i="3" s="1"/>
  <c r="P334" i="3"/>
  <c r="T334" i="3" s="1"/>
  <c r="P208" i="3"/>
  <c r="T208" i="3" s="1"/>
  <c r="P204" i="3"/>
  <c r="T204" i="3" s="1"/>
  <c r="P182" i="3"/>
  <c r="T182" i="3" s="1"/>
  <c r="P51" i="3"/>
  <c r="T51" i="3" s="1"/>
  <c r="P66" i="3"/>
  <c r="T66" i="3" s="1"/>
  <c r="P62" i="3"/>
  <c r="T62" i="3" s="1"/>
  <c r="P111" i="3"/>
  <c r="T111" i="3" s="1"/>
  <c r="P118" i="3"/>
  <c r="T118" i="3" s="1"/>
  <c r="P112" i="3"/>
  <c r="T112" i="3" s="1"/>
  <c r="P101" i="3"/>
  <c r="T101" i="3" s="1"/>
  <c r="P96" i="3"/>
  <c r="T96" i="3" s="1"/>
  <c r="P113" i="3"/>
  <c r="T113" i="3" s="1"/>
  <c r="P92" i="3"/>
  <c r="T92" i="3" s="1"/>
  <c r="P16" i="3"/>
  <c r="T16" i="3" s="1"/>
  <c r="P26" i="3"/>
  <c r="T26" i="3" s="1"/>
  <c r="P147" i="3"/>
  <c r="T147" i="3" s="1"/>
  <c r="P123" i="3"/>
  <c r="T123" i="3" s="1"/>
  <c r="P180" i="3"/>
  <c r="T180" i="3" s="1"/>
  <c r="P110" i="3"/>
  <c r="T110" i="3" s="1"/>
  <c r="P20" i="3"/>
  <c r="T20" i="3" s="1"/>
  <c r="P103" i="3"/>
  <c r="T103" i="3" s="1"/>
  <c r="P102" i="3"/>
  <c r="T102" i="3" s="1"/>
  <c r="P12" i="3"/>
  <c r="T12" i="3" s="1"/>
  <c r="P10" i="3"/>
  <c r="T10" i="3" s="1"/>
  <c r="P133" i="3"/>
  <c r="T133" i="3" s="1"/>
  <c r="P257" i="3"/>
  <c r="T257" i="3" s="1"/>
  <c r="P249" i="3"/>
  <c r="T249" i="3" s="1"/>
  <c r="P267" i="3"/>
  <c r="T267" i="3" s="1"/>
  <c r="P265" i="3"/>
  <c r="T265" i="3" s="1"/>
  <c r="P241" i="3"/>
  <c r="T241" i="3" s="1"/>
  <c r="P316" i="3"/>
  <c r="T316" i="3" s="1"/>
  <c r="K359" i="3"/>
  <c r="P107" i="3"/>
  <c r="T107" i="3" s="1"/>
  <c r="P99" i="3"/>
  <c r="T99" i="3" s="1"/>
  <c r="P114" i="3"/>
  <c r="T114" i="3" s="1"/>
  <c r="P14" i="3"/>
  <c r="T14" i="3" s="1"/>
  <c r="P30" i="3"/>
  <c r="T30" i="3" s="1"/>
  <c r="P131" i="3"/>
  <c r="T131" i="3" s="1"/>
  <c r="P126" i="3"/>
  <c r="T126" i="3" s="1"/>
  <c r="P259" i="3"/>
  <c r="T259" i="3" s="1"/>
  <c r="P252" i="3"/>
  <c r="T252" i="3" s="1"/>
  <c r="P243" i="3"/>
  <c r="T243" i="3" s="1"/>
  <c r="P168" i="3"/>
  <c r="T168" i="3" s="1"/>
  <c r="P159" i="3"/>
  <c r="T159" i="3" s="1"/>
  <c r="P177" i="3"/>
  <c r="T177" i="3" s="1"/>
  <c r="P285" i="3"/>
  <c r="T285" i="3" s="1"/>
  <c r="P278" i="3"/>
  <c r="T278" i="3" s="1"/>
  <c r="P271" i="3"/>
  <c r="T271" i="3" s="1"/>
  <c r="P343" i="3"/>
  <c r="T343" i="3" s="1"/>
  <c r="P341" i="3"/>
  <c r="T341" i="3" s="1"/>
  <c r="P337" i="3"/>
  <c r="T337" i="3" s="1"/>
  <c r="P357" i="3"/>
  <c r="T357" i="3" s="1"/>
  <c r="P353" i="3"/>
  <c r="T353" i="3" s="1"/>
  <c r="P196" i="3"/>
  <c r="T196" i="3" s="1"/>
  <c r="P192" i="3"/>
  <c r="T192" i="3" s="1"/>
  <c r="P231" i="3"/>
  <c r="T231" i="3" s="1"/>
  <c r="P223" i="3"/>
  <c r="T223" i="3" s="1"/>
  <c r="P219" i="3"/>
  <c r="T219" i="3" s="1"/>
  <c r="P215" i="3"/>
  <c r="T215" i="3" s="1"/>
  <c r="P237" i="3"/>
  <c r="T237" i="3" s="1"/>
  <c r="P233" i="3"/>
  <c r="T233" i="3" s="1"/>
  <c r="P211" i="3"/>
  <c r="T211" i="3" s="1"/>
  <c r="P54" i="3"/>
  <c r="T54" i="3" s="1"/>
  <c r="P49" i="3"/>
  <c r="T49" i="3" s="1"/>
  <c r="P45" i="3"/>
  <c r="T45" i="3" s="1"/>
  <c r="P41" i="3"/>
  <c r="T41" i="3" s="1"/>
  <c r="P309" i="3"/>
  <c r="T309" i="3" s="1"/>
  <c r="P305" i="3"/>
  <c r="T305" i="3" s="1"/>
  <c r="P325" i="3"/>
  <c r="T325" i="3" s="1"/>
  <c r="P323" i="3"/>
  <c r="T323" i="3" s="1"/>
  <c r="P301" i="3"/>
  <c r="T301" i="3" s="1"/>
  <c r="P83" i="3"/>
  <c r="T83" i="3" s="1"/>
  <c r="P79" i="3"/>
  <c r="T79" i="3" s="1"/>
  <c r="P74" i="3"/>
  <c r="T74" i="3" s="1"/>
  <c r="P70" i="3"/>
  <c r="T70" i="3" s="1"/>
  <c r="P89" i="3"/>
  <c r="T89" i="3" s="1"/>
  <c r="P64" i="3"/>
  <c r="T64" i="3" s="1"/>
  <c r="H359" i="3"/>
  <c r="P94" i="3"/>
  <c r="T94" i="3" s="1"/>
  <c r="P17" i="3"/>
  <c r="T17" i="3" s="1"/>
  <c r="P13" i="3"/>
  <c r="T13" i="3" s="1"/>
  <c r="P7" i="3"/>
  <c r="T7" i="3" s="1"/>
  <c r="P3" i="3"/>
  <c r="T3" i="3" s="1"/>
  <c r="P132" i="3"/>
  <c r="T132" i="3" s="1"/>
  <c r="P128" i="3"/>
  <c r="T128" i="3" s="1"/>
  <c r="P144" i="3"/>
  <c r="T144" i="3" s="1"/>
  <c r="P122" i="3"/>
  <c r="T122" i="3" s="1"/>
  <c r="P262" i="3"/>
  <c r="T262" i="3" s="1"/>
  <c r="P258" i="3"/>
  <c r="T258" i="3" s="1"/>
  <c r="P250" i="3"/>
  <c r="T250" i="3" s="1"/>
  <c r="P246" i="3"/>
  <c r="T246" i="3" s="1"/>
  <c r="P244" i="3"/>
  <c r="T244" i="3" s="1"/>
  <c r="P240" i="3"/>
  <c r="T240" i="3" s="1"/>
  <c r="P170" i="3"/>
  <c r="T170" i="3" s="1"/>
  <c r="P166" i="3"/>
  <c r="T166" i="3" s="1"/>
  <c r="P158" i="3"/>
  <c r="T158" i="3" s="1"/>
  <c r="P178" i="3"/>
  <c r="T178" i="3" s="1"/>
  <c r="P152" i="3"/>
  <c r="T152" i="3" s="1"/>
  <c r="P292" i="3"/>
  <c r="T292" i="3" s="1"/>
  <c r="P288" i="3"/>
  <c r="T288" i="3" s="1"/>
  <c r="P284" i="3"/>
  <c r="T284" i="3" s="1"/>
  <c r="P276" i="3"/>
  <c r="T276" i="3" s="1"/>
  <c r="P296" i="3"/>
  <c r="T296" i="3" s="1"/>
  <c r="P270" i="3"/>
  <c r="T270" i="3" s="1"/>
  <c r="P350" i="3"/>
  <c r="T350" i="3" s="1"/>
  <c r="P346" i="3"/>
  <c r="T346" i="3" s="1"/>
  <c r="P338" i="3"/>
  <c r="T338" i="3" s="1"/>
  <c r="P358" i="3"/>
  <c r="T358" i="3" s="1"/>
  <c r="P354" i="3"/>
  <c r="T354" i="3" s="1"/>
  <c r="P202" i="3"/>
  <c r="T202" i="3" s="1"/>
  <c r="P198" i="3"/>
  <c r="T198" i="3" s="1"/>
  <c r="P194" i="3"/>
  <c r="T194" i="3" s="1"/>
  <c r="P186" i="3"/>
  <c r="T186" i="3" s="1"/>
  <c r="P206" i="3"/>
  <c r="T206" i="3" s="1"/>
  <c r="P184" i="3"/>
  <c r="T184" i="3" s="1"/>
  <c r="P230" i="3"/>
  <c r="T230" i="3" s="1"/>
  <c r="P222" i="3"/>
  <c r="T222" i="3" s="1"/>
  <c r="P218" i="3"/>
  <c r="T218" i="3" s="1"/>
  <c r="P234" i="3"/>
  <c r="T234" i="3" s="1"/>
  <c r="P212" i="3"/>
  <c r="T212" i="3" s="1"/>
  <c r="P55" i="3"/>
  <c r="T55" i="3" s="1"/>
  <c r="P47" i="3"/>
  <c r="T47" i="3" s="1"/>
  <c r="P43" i="3"/>
  <c r="T43" i="3" s="1"/>
  <c r="P39" i="3"/>
  <c r="T39" i="3" s="1"/>
  <c r="P37" i="3"/>
  <c r="T37" i="3" s="1"/>
  <c r="P33" i="3"/>
  <c r="T33" i="3" s="1"/>
  <c r="P320" i="3"/>
  <c r="T320" i="3" s="1"/>
  <c r="P312" i="3"/>
  <c r="T312" i="3" s="1"/>
  <c r="P308" i="3"/>
  <c r="T308" i="3" s="1"/>
  <c r="P328" i="3"/>
  <c r="T328" i="3" s="1"/>
  <c r="P302" i="3"/>
  <c r="T302" i="3" s="1"/>
  <c r="P84" i="3"/>
  <c r="T84" i="3" s="1"/>
  <c r="P80" i="3"/>
  <c r="T80" i="3" s="1"/>
  <c r="P72" i="3"/>
  <c r="T72" i="3" s="1"/>
  <c r="P68" i="3"/>
  <c r="T68" i="3" s="1"/>
  <c r="P87" i="3"/>
  <c r="T87" i="3" s="1"/>
  <c r="P175" i="3"/>
  <c r="T175" i="3" s="1"/>
  <c r="P339" i="3"/>
  <c r="T339" i="3" s="1"/>
  <c r="P333" i="3"/>
  <c r="T333" i="3" s="1"/>
  <c r="P226" i="3"/>
  <c r="T226" i="3" s="1"/>
  <c r="P213" i="3"/>
  <c r="T213" i="3" s="1"/>
  <c r="P209" i="3"/>
  <c r="T209" i="3" s="1"/>
  <c r="P52" i="3"/>
  <c r="T52" i="3" s="1"/>
  <c r="P299" i="3"/>
  <c r="T299" i="3" s="1"/>
  <c r="P81" i="3"/>
  <c r="T81" i="3" s="1"/>
  <c r="P77" i="3"/>
  <c r="T77" i="3" s="1"/>
  <c r="G359" i="3"/>
  <c r="P15" i="3"/>
  <c r="T15" i="3" s="1"/>
  <c r="P6" i="3"/>
  <c r="T6" i="3" s="1"/>
  <c r="P137" i="3"/>
  <c r="T137" i="3" s="1"/>
  <c r="P125" i="3"/>
  <c r="T125" i="3" s="1"/>
  <c r="P143" i="3"/>
  <c r="T143" i="3" s="1"/>
  <c r="P260" i="3"/>
  <c r="T260" i="3" s="1"/>
  <c r="P251" i="3"/>
  <c r="T251" i="3" s="1"/>
  <c r="P245" i="3"/>
  <c r="T245" i="3" s="1"/>
  <c r="P167" i="3"/>
  <c r="T167" i="3" s="1"/>
  <c r="P160" i="3"/>
  <c r="T160" i="3" s="1"/>
  <c r="P151" i="3"/>
  <c r="T151" i="3" s="1"/>
  <c r="P286" i="3"/>
  <c r="T286" i="3" s="1"/>
  <c r="P277" i="3"/>
  <c r="T277" i="3" s="1"/>
  <c r="P295" i="3"/>
  <c r="T295" i="3" s="1"/>
  <c r="P348" i="3"/>
  <c r="T348" i="3" s="1"/>
  <c r="P344" i="3"/>
  <c r="T344" i="3" s="1"/>
  <c r="P329" i="3"/>
  <c r="T329" i="3" s="1"/>
  <c r="P191" i="3"/>
  <c r="T191" i="3" s="1"/>
  <c r="P189" i="3"/>
  <c r="T189" i="3" s="1"/>
  <c r="P185" i="3"/>
  <c r="T185" i="3" s="1"/>
  <c r="P205" i="3"/>
  <c r="T205" i="3" s="1"/>
  <c r="P183" i="3"/>
  <c r="T183" i="3" s="1"/>
  <c r="P228" i="3"/>
  <c r="T228" i="3" s="1"/>
  <c r="P224" i="3"/>
  <c r="T224" i="3" s="1"/>
  <c r="P220" i="3"/>
  <c r="T220" i="3" s="1"/>
  <c r="P44" i="3"/>
  <c r="T44" i="3" s="1"/>
  <c r="P40" i="3"/>
  <c r="T40" i="3" s="1"/>
  <c r="P60" i="3"/>
  <c r="T60" i="3" s="1"/>
  <c r="P58" i="3"/>
  <c r="T58" i="3" s="1"/>
  <c r="P36" i="3"/>
  <c r="T36" i="3" s="1"/>
  <c r="P32" i="3"/>
  <c r="T32" i="3" s="1"/>
  <c r="P319" i="3"/>
  <c r="T319" i="3" s="1"/>
  <c r="P314" i="3"/>
  <c r="T314" i="3" s="1"/>
  <c r="P310" i="3"/>
  <c r="T310" i="3" s="1"/>
  <c r="P306" i="3"/>
  <c r="T306" i="3" s="1"/>
  <c r="P65" i="3"/>
  <c r="T65" i="3" s="1"/>
  <c r="P21" i="3"/>
  <c r="T21" i="3" s="1"/>
  <c r="P9" i="3"/>
  <c r="T9" i="3" s="1"/>
  <c r="P140" i="3"/>
  <c r="T140" i="3" s="1"/>
  <c r="P108" i="3"/>
  <c r="T108" i="3" s="1"/>
  <c r="P100" i="3"/>
  <c r="T100" i="3" s="1"/>
  <c r="P29" i="3"/>
  <c r="T29" i="3" s="1"/>
  <c r="P136" i="3"/>
  <c r="T136" i="3" s="1"/>
  <c r="P148" i="3"/>
  <c r="T148" i="3" s="1"/>
  <c r="P25" i="3"/>
  <c r="T25" i="3" s="1"/>
  <c r="P117" i="3"/>
  <c r="T117" i="3" s="1"/>
  <c r="P19" i="3"/>
  <c r="T19" i="3" s="1"/>
  <c r="P27" i="3"/>
  <c r="T27" i="3" s="1"/>
  <c r="P134" i="3"/>
  <c r="T134" i="3" s="1"/>
  <c r="P145" i="3"/>
  <c r="T145" i="3" s="1"/>
  <c r="P119" i="3"/>
  <c r="T119" i="3" s="1"/>
  <c r="P255" i="3"/>
  <c r="T255" i="3" s="1"/>
  <c r="P247" i="3"/>
  <c r="T247" i="3" s="1"/>
  <c r="P263" i="3"/>
  <c r="T263" i="3" s="1"/>
  <c r="P171" i="3"/>
  <c r="T171" i="3" s="1"/>
  <c r="P163" i="3"/>
  <c r="T163" i="3" s="1"/>
  <c r="P155" i="3"/>
  <c r="T155" i="3" s="1"/>
  <c r="P153" i="3"/>
  <c r="T153" i="3" s="1"/>
  <c r="P289" i="3"/>
  <c r="T289" i="3" s="1"/>
  <c r="P281" i="3"/>
  <c r="T281" i="3" s="1"/>
  <c r="P297" i="3"/>
  <c r="T297" i="3" s="1"/>
  <c r="P272" i="3"/>
  <c r="T272" i="3" s="1"/>
  <c r="P351" i="3"/>
  <c r="T351" i="3" s="1"/>
  <c r="P340" i="3"/>
  <c r="T340" i="3" s="1"/>
  <c r="P335" i="3"/>
  <c r="T335" i="3" s="1"/>
  <c r="P330" i="3"/>
  <c r="T330" i="3" s="1"/>
  <c r="P199" i="3"/>
  <c r="T199" i="3" s="1"/>
  <c r="P188" i="3"/>
  <c r="T188" i="3" s="1"/>
  <c r="P207" i="3"/>
  <c r="T207" i="3" s="1"/>
  <c r="P232" i="3"/>
  <c r="T232" i="3" s="1"/>
  <c r="P227" i="3"/>
  <c r="T227" i="3" s="1"/>
  <c r="P216" i="3"/>
  <c r="T216" i="3" s="1"/>
  <c r="P235" i="3"/>
  <c r="T235" i="3" s="1"/>
  <c r="P53" i="3"/>
  <c r="T53" i="3" s="1"/>
  <c r="P48" i="3"/>
  <c r="T48" i="3" s="1"/>
  <c r="P61" i="3"/>
  <c r="T61" i="3" s="1"/>
  <c r="P56" i="3"/>
  <c r="T56" i="3" s="1"/>
  <c r="P318" i="3"/>
  <c r="T318" i="3" s="1"/>
  <c r="P313" i="3"/>
  <c r="T313" i="3" s="1"/>
  <c r="P326" i="3"/>
  <c r="T326" i="3" s="1"/>
  <c r="P303" i="3"/>
  <c r="T303" i="3" s="1"/>
  <c r="P78" i="3"/>
  <c r="T78" i="3" s="1"/>
  <c r="P67" i="3"/>
  <c r="T67" i="3" s="1"/>
  <c r="P23" i="3"/>
  <c r="T23" i="3" s="1"/>
  <c r="P31" i="3"/>
  <c r="T31" i="3" s="1"/>
  <c r="P138" i="3"/>
  <c r="T138" i="3" s="1"/>
  <c r="P146" i="3"/>
  <c r="T146" i="3" s="1"/>
  <c r="P120" i="3"/>
  <c r="T120" i="3" s="1"/>
  <c r="P256" i="3"/>
  <c r="T256" i="3" s="1"/>
  <c r="P248" i="3"/>
  <c r="T248" i="3" s="1"/>
  <c r="P264" i="3"/>
  <c r="T264" i="3" s="1"/>
  <c r="P172" i="3"/>
  <c r="T172" i="3" s="1"/>
  <c r="P164" i="3"/>
  <c r="T164" i="3" s="1"/>
  <c r="P156" i="3"/>
  <c r="T156" i="3" s="1"/>
  <c r="P154" i="3"/>
  <c r="T154" i="3" s="1"/>
  <c r="P290" i="3"/>
  <c r="T290" i="3" s="1"/>
  <c r="P282" i="3"/>
  <c r="T282" i="3" s="1"/>
  <c r="P298" i="3"/>
  <c r="T298" i="3" s="1"/>
  <c r="P352" i="3"/>
  <c r="T352" i="3" s="1"/>
  <c r="P347" i="3"/>
  <c r="T347" i="3" s="1"/>
  <c r="P336" i="3"/>
  <c r="T336" i="3" s="1"/>
  <c r="P355" i="3"/>
  <c r="T355" i="3" s="1"/>
  <c r="P200" i="3"/>
  <c r="T200" i="3" s="1"/>
  <c r="P195" i="3"/>
  <c r="T195" i="3" s="1"/>
  <c r="P73" i="3"/>
  <c r="T73" i="3" s="1"/>
  <c r="T360" i="3" l="1"/>
  <c r="P359" i="3"/>
  <c r="T359" i="3" s="1"/>
  <c r="T361" i="3" l="1"/>
  <c r="U257" i="3" l="1"/>
  <c r="U345" i="3"/>
  <c r="U93" i="3"/>
  <c r="U217" i="3"/>
  <c r="U156" i="3"/>
  <c r="U232" i="3"/>
  <c r="U263" i="3"/>
  <c r="U9" i="3"/>
  <c r="U183" i="3"/>
  <c r="U260" i="3"/>
  <c r="U175" i="3"/>
  <c r="U55" i="3"/>
  <c r="U350" i="3"/>
  <c r="U258" i="3"/>
  <c r="U79" i="3"/>
  <c r="U223" i="3"/>
  <c r="U252" i="3"/>
  <c r="U102" i="3"/>
  <c r="U279" i="3"/>
  <c r="U71" i="3"/>
  <c r="U331" i="3"/>
  <c r="U78" i="3"/>
  <c r="U164" i="3"/>
  <c r="U76" i="3"/>
  <c r="U347" i="3"/>
  <c r="U23" i="3"/>
  <c r="U188" i="3"/>
  <c r="U255" i="3"/>
  <c r="U65" i="3"/>
  <c r="U185" i="3"/>
  <c r="U125" i="3"/>
  <c r="U235" i="3"/>
  <c r="U155" i="3"/>
  <c r="U100" i="3"/>
  <c r="U220" i="3"/>
  <c r="U167" i="3"/>
  <c r="U226" i="3"/>
  <c r="U39" i="3"/>
  <c r="U358" i="3"/>
  <c r="U244" i="3"/>
  <c r="U89" i="3"/>
  <c r="U237" i="3"/>
  <c r="U159" i="3"/>
  <c r="U133" i="3"/>
  <c r="U112" i="3"/>
  <c r="U287" i="3"/>
  <c r="U82" i="3"/>
  <c r="U332" i="3"/>
  <c r="U127" i="3"/>
  <c r="U193" i="3"/>
  <c r="U324" i="3"/>
  <c r="U165" i="3"/>
  <c r="U302" i="3"/>
  <c r="U184" i="3"/>
  <c r="U292" i="3"/>
  <c r="U3" i="3"/>
  <c r="U309" i="3"/>
  <c r="U337" i="3"/>
  <c r="U114" i="3"/>
  <c r="U147" i="3"/>
  <c r="U334" i="3"/>
  <c r="U109" i="3"/>
  <c r="U28" i="3"/>
  <c r="U106" i="3"/>
  <c r="U322" i="3"/>
  <c r="U91" i="3"/>
  <c r="U75" i="3"/>
  <c r="U200" i="3"/>
  <c r="U146" i="3"/>
  <c r="U227" i="3"/>
  <c r="U171" i="3"/>
  <c r="U140" i="3"/>
  <c r="U228" i="3"/>
  <c r="U251" i="3"/>
  <c r="U339" i="3"/>
  <c r="U47" i="3"/>
  <c r="U346" i="3"/>
  <c r="U250" i="3"/>
  <c r="U323" i="3"/>
  <c r="U196" i="3"/>
  <c r="U131" i="3"/>
  <c r="U12" i="3"/>
  <c r="U111" i="3"/>
  <c r="U161" i="3"/>
  <c r="U311" i="3"/>
  <c r="U34" i="3"/>
  <c r="U162" i="3"/>
  <c r="U229" i="3"/>
  <c r="U69" i="3"/>
  <c r="U180" i="3"/>
  <c r="U169" i="3"/>
  <c r="U59" i="3"/>
  <c r="U181" i="3"/>
  <c r="U138" i="3"/>
  <c r="U330" i="3"/>
  <c r="U145" i="3"/>
  <c r="U310" i="3"/>
  <c r="U191" i="3"/>
  <c r="U6" i="3"/>
  <c r="U80" i="3"/>
  <c r="U222" i="3"/>
  <c r="U284" i="3"/>
  <c r="U128" i="3"/>
  <c r="U325" i="3"/>
  <c r="U353" i="3"/>
  <c r="U30" i="3"/>
  <c r="U16" i="3"/>
  <c r="U116" i="3"/>
  <c r="U2" i="3"/>
  <c r="U5" i="3"/>
  <c r="U73" i="3"/>
  <c r="U256" i="3"/>
  <c r="U157" i="3"/>
  <c r="U290" i="3"/>
  <c r="U326" i="3"/>
  <c r="U340" i="3"/>
  <c r="U27" i="3"/>
  <c r="U319" i="3"/>
  <c r="U344" i="3"/>
  <c r="U31" i="3"/>
  <c r="U207" i="3"/>
  <c r="U247" i="3"/>
  <c r="U21" i="3"/>
  <c r="U205" i="3"/>
  <c r="U143" i="3"/>
  <c r="U87" i="3"/>
  <c r="U212" i="3"/>
  <c r="U270" i="3"/>
  <c r="U262" i="3"/>
  <c r="U83" i="3"/>
  <c r="U231" i="3"/>
  <c r="U259" i="3"/>
  <c r="U103" i="3"/>
  <c r="U66" i="3"/>
  <c r="U11" i="3"/>
  <c r="U50" i="3"/>
  <c r="U115" i="3"/>
  <c r="U63" i="3"/>
  <c r="U8" i="3"/>
  <c r="U142" i="3"/>
  <c r="U52" i="3"/>
  <c r="U320" i="3"/>
  <c r="U198" i="3"/>
  <c r="U166" i="3"/>
  <c r="U94" i="3"/>
  <c r="U54" i="3"/>
  <c r="U278" i="3"/>
  <c r="U267" i="3"/>
  <c r="U113" i="3"/>
  <c r="U269" i="3"/>
  <c r="U261" i="3"/>
  <c r="U86" i="3"/>
  <c r="U315" i="3"/>
  <c r="U214" i="3"/>
  <c r="U254" i="3"/>
  <c r="U187" i="3"/>
  <c r="U352" i="3"/>
  <c r="U67" i="3"/>
  <c r="U199" i="3"/>
  <c r="U119" i="3"/>
  <c r="U306" i="3"/>
  <c r="U189" i="3"/>
  <c r="U137" i="3"/>
  <c r="U72" i="3"/>
  <c r="U218" i="3"/>
  <c r="U276" i="3"/>
  <c r="U144" i="3"/>
  <c r="U41" i="3"/>
  <c r="U341" i="3"/>
  <c r="U99" i="3"/>
  <c r="U110" i="3"/>
  <c r="U182" i="3"/>
  <c r="U22" i="3"/>
  <c r="U280" i="3"/>
  <c r="U150" i="3"/>
  <c r="U327" i="3"/>
  <c r="U355" i="3"/>
  <c r="U318" i="3"/>
  <c r="U272" i="3"/>
  <c r="U117" i="3"/>
  <c r="U36" i="3"/>
  <c r="U295" i="3"/>
  <c r="U81" i="3"/>
  <c r="U308" i="3"/>
  <c r="U186" i="3"/>
  <c r="U178" i="3"/>
  <c r="U13" i="3"/>
  <c r="U45" i="3"/>
  <c r="U343" i="3"/>
  <c r="U107" i="3"/>
  <c r="U101" i="3"/>
  <c r="U4" i="3"/>
  <c r="U46" i="3"/>
  <c r="U130" i="3"/>
  <c r="U336" i="3"/>
  <c r="U179" i="3"/>
  <c r="U248" i="3"/>
  <c r="U172" i="3"/>
  <c r="U61" i="3"/>
  <c r="U281" i="3"/>
  <c r="U148" i="3"/>
  <c r="U60" i="3"/>
  <c r="U286" i="3"/>
  <c r="U303" i="3"/>
  <c r="U335" i="3"/>
  <c r="U134" i="3"/>
  <c r="U314" i="3"/>
  <c r="U329" i="3"/>
  <c r="U15" i="3"/>
  <c r="U84" i="3"/>
  <c r="U230" i="3"/>
  <c r="U288" i="3"/>
  <c r="U132" i="3"/>
  <c r="U305" i="3"/>
  <c r="U357" i="3"/>
  <c r="U14" i="3"/>
  <c r="U123" i="3"/>
  <c r="U208" i="3"/>
  <c r="U97" i="3"/>
  <c r="U135" i="3"/>
  <c r="U307" i="3"/>
  <c r="U210" i="3"/>
  <c r="U266" i="3"/>
  <c r="U203" i="3"/>
  <c r="U333" i="3"/>
  <c r="U43" i="3"/>
  <c r="U338" i="3"/>
  <c r="U246" i="3"/>
  <c r="U70" i="3"/>
  <c r="U215" i="3"/>
  <c r="U168" i="3"/>
  <c r="U10" i="3"/>
  <c r="U118" i="3"/>
  <c r="U291" i="3"/>
  <c r="U304" i="3"/>
  <c r="U321" i="3"/>
  <c r="U174" i="3"/>
  <c r="U225" i="3"/>
  <c r="U88" i="3"/>
  <c r="U149" i="3"/>
  <c r="U154" i="3"/>
  <c r="U313" i="3"/>
  <c r="U351" i="3"/>
  <c r="U19" i="3"/>
  <c r="U32" i="3"/>
  <c r="U348" i="3"/>
  <c r="U77" i="3"/>
  <c r="U328" i="3"/>
  <c r="U206" i="3"/>
  <c r="U152" i="3"/>
  <c r="U7" i="3"/>
  <c r="U211" i="3"/>
  <c r="U285" i="3"/>
  <c r="U316" i="3"/>
  <c r="U26" i="3"/>
  <c r="U356" i="3"/>
  <c r="U294" i="3"/>
  <c r="U24" i="3"/>
  <c r="U300" i="3"/>
  <c r="U35" i="3"/>
  <c r="U95" i="3"/>
  <c r="U238" i="3"/>
  <c r="U298" i="3"/>
  <c r="U44" i="3"/>
  <c r="U354" i="3"/>
  <c r="U177" i="3"/>
  <c r="U57" i="3"/>
  <c r="U195" i="3"/>
  <c r="U108" i="3"/>
  <c r="U297" i="3"/>
  <c r="U299" i="3"/>
  <c r="U17" i="3"/>
  <c r="U92" i="3"/>
  <c r="U274" i="3"/>
  <c r="U68" i="3"/>
  <c r="U301" i="3"/>
  <c r="U51" i="3"/>
  <c r="U139" i="3"/>
  <c r="U264" i="3"/>
  <c r="U40" i="3"/>
  <c r="U202" i="3"/>
  <c r="U243" i="3"/>
  <c r="U141" i="3"/>
  <c r="U104" i="3"/>
  <c r="U342" i="3"/>
  <c r="U90" i="3"/>
  <c r="U293" i="3"/>
  <c r="U219" i="3"/>
  <c r="U124" i="3"/>
  <c r="U62" i="3"/>
  <c r="U53" i="3"/>
  <c r="U160" i="3"/>
  <c r="U240" i="3"/>
  <c r="U241" i="3"/>
  <c r="U275" i="3"/>
  <c r="U120" i="3"/>
  <c r="U224" i="3"/>
  <c r="U25" i="3"/>
  <c r="U312" i="3"/>
  <c r="U49" i="3"/>
  <c r="U349" i="3"/>
  <c r="U221" i="3"/>
  <c r="U234" i="3"/>
  <c r="U192" i="3"/>
  <c r="U18" i="3"/>
  <c r="U197" i="3"/>
  <c r="U48" i="3"/>
  <c r="U151" i="3"/>
  <c r="U170" i="3"/>
  <c r="U249" i="3"/>
  <c r="U236" i="3"/>
  <c r="U38" i="3"/>
  <c r="U42" i="3"/>
  <c r="U153" i="3"/>
  <c r="U213" i="3"/>
  <c r="U64" i="3"/>
  <c r="U204" i="3"/>
  <c r="U282" i="3"/>
  <c r="U216" i="3"/>
  <c r="U245" i="3"/>
  <c r="U58" i="3"/>
  <c r="U194" i="3"/>
  <c r="U271" i="3"/>
  <c r="U176" i="3"/>
  <c r="U85" i="3"/>
  <c r="U296" i="3"/>
  <c r="U126" i="3"/>
  <c r="U190" i="3"/>
  <c r="U98" i="3"/>
  <c r="U289" i="3"/>
  <c r="U209" i="3"/>
  <c r="U74" i="3"/>
  <c r="U96" i="3"/>
  <c r="U129" i="3"/>
  <c r="U201" i="3"/>
  <c r="U173" i="3"/>
  <c r="U268" i="3"/>
  <c r="U29" i="3"/>
  <c r="U37" i="3"/>
  <c r="U233" i="3"/>
  <c r="U242" i="3"/>
  <c r="U105" i="3"/>
  <c r="U163" i="3"/>
  <c r="U56" i="3"/>
  <c r="U277" i="3"/>
  <c r="U158" i="3"/>
  <c r="U265" i="3"/>
  <c r="U317" i="3"/>
  <c r="U283" i="3"/>
  <c r="U122" i="3"/>
  <c r="U20" i="3"/>
  <c r="U253" i="3"/>
  <c r="U239" i="3"/>
  <c r="U136" i="3"/>
  <c r="U33" i="3"/>
  <c r="U273" i="3"/>
  <c r="U121" i="3"/>
  <c r="U359" i="3" l="1"/>
</calcChain>
</file>

<file path=xl/sharedStrings.xml><?xml version="1.0" encoding="utf-8"?>
<sst xmlns="http://schemas.openxmlformats.org/spreadsheetml/2006/main" count="7989" uniqueCount="75">
  <si>
    <t>VARIEDADE</t>
  </si>
  <si>
    <t>PLANTIO</t>
  </si>
  <si>
    <t>FRUTOS_F1</t>
  </si>
  <si>
    <t>FRUTOS_F2</t>
  </si>
  <si>
    <t>FRUTOS_F3</t>
  </si>
  <si>
    <t>FRUTOS_F4_20%</t>
  </si>
  <si>
    <t>1) NORTE</t>
  </si>
  <si>
    <t>01) TMG</t>
  </si>
  <si>
    <t>4) VALÊNCIA e V. FOLHA MURCHA</t>
  </si>
  <si>
    <t>FOLHA MURCHA</t>
  </si>
  <si>
    <t>02) BEB</t>
  </si>
  <si>
    <t>03) ALT</t>
  </si>
  <si>
    <t>T2_1</t>
  </si>
  <si>
    <t>2) NOROESTE</t>
  </si>
  <si>
    <t>05) SJO</t>
  </si>
  <si>
    <t>T3_1</t>
  </si>
  <si>
    <t>T3_2</t>
  </si>
  <si>
    <t>3) CENTRO</t>
  </si>
  <si>
    <t>06) MAT</t>
  </si>
  <si>
    <t>07) DUA</t>
  </si>
  <si>
    <t>08) BRO</t>
  </si>
  <si>
    <t>4) SUL</t>
  </si>
  <si>
    <t>09) PFE</t>
  </si>
  <si>
    <t>10) LIM</t>
  </si>
  <si>
    <t>5) SUDOESTE</t>
  </si>
  <si>
    <t>11) AVA</t>
  </si>
  <si>
    <t>12) ITG</t>
  </si>
  <si>
    <t>1) HAMLIN, WESTIN e RUBI</t>
  </si>
  <si>
    <t>HAMLIN</t>
  </si>
  <si>
    <t>04) VOT</t>
  </si>
  <si>
    <t>5) NATAL</t>
  </si>
  <si>
    <t>NATAL</t>
  </si>
  <si>
    <t>3) PERA RIO</t>
  </si>
  <si>
    <t>PERA</t>
  </si>
  <si>
    <t>2) OUTRAS PRECOCES</t>
  </si>
  <si>
    <t>PINEAPPLE</t>
  </si>
  <si>
    <t>RUBI</t>
  </si>
  <si>
    <t>SELETA</t>
  </si>
  <si>
    <t>VALENCIA</t>
  </si>
  <si>
    <t>VALENCIA AMERICANA</t>
  </si>
  <si>
    <t>VALENCIA ARGENTINA</t>
  </si>
  <si>
    <t>WESTIN</t>
  </si>
  <si>
    <t>BRS ALVORADA</t>
  </si>
  <si>
    <t>SETOR</t>
  </si>
  <si>
    <t>REGIAO</t>
  </si>
  <si>
    <t>GRUPO VARIEDADE</t>
  </si>
  <si>
    <t>GRUPO IDADE</t>
  </si>
  <si>
    <t>DENSIDADE</t>
  </si>
  <si>
    <t>FRUTOS_TOT</t>
  </si>
  <si>
    <t>GRUPO_VARIEDADE</t>
  </si>
  <si>
    <t>ÁRVORES</t>
  </si>
  <si>
    <t>GPO_IDADE(VEJA LEGENDA)</t>
  </si>
  <si>
    <t>FRUTOS_F4_100%</t>
  </si>
  <si>
    <t>TOT_FRUTOS_F1</t>
  </si>
  <si>
    <t>TOT_FRUTOS_F2</t>
  </si>
  <si>
    <t>TOT_FRUTOS_F3</t>
  </si>
  <si>
    <t>TOT_FRUTOS_F4</t>
  </si>
  <si>
    <t>TOT_FRUTOS</t>
  </si>
  <si>
    <t>FR_CX_PROJETADA</t>
  </si>
  <si>
    <t>QUEDA(%)_PROJETADA</t>
  </si>
  <si>
    <t>CAIXAS</t>
  </si>
  <si>
    <t>CAIXAS_FINAL</t>
  </si>
  <si>
    <t>TOTAL</t>
  </si>
  <si>
    <t>AJUSTE NAS VARIEDADES</t>
  </si>
  <si>
    <t>FRUTOS_ARV</t>
  </si>
  <si>
    <t>LEGENDA</t>
  </si>
  <si>
    <t>1</t>
  </si>
  <si>
    <t>2</t>
  </si>
  <si>
    <t>3</t>
  </si>
  <si>
    <t>ÁRVORE DERRIÇADA DE IDADE UM EM UM TALHÃO DE  MESMA IDADE</t>
  </si>
  <si>
    <t>ÁRVORE DERRIÇADA DE IDADE UM EM UM TALHÃO DE  IDADE DOIS (REPLANTA)</t>
  </si>
  <si>
    <t>ÁRVORE DERRIÇADA DE IDADE DOIS EM UM TALHÃO DE  MESMA IDADE</t>
  </si>
  <si>
    <t>ÁRVORE DERRIÇADA DE IDADE UM EM UM TALHÃO DE  IDADE TRÊS (REPLANTA)</t>
  </si>
  <si>
    <t>ÁRVORE DERRIÇADA DE IDADE DOIS EM UM TALHÃO DE  IDADE TRÊS (REPLANTA)</t>
  </si>
  <si>
    <t>VALÊNCIA AMERICA, SELETA E PINEAPPLE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</si>
</sst>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0_-;\-* #,##0.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2">
    <xf numFmtId="0" fontId="0" fillId="0" borderId="0" xfId="0"/>
    <xf numFmtId="0" fontId="4" fillId="0" borderId="0" xfId="0" applyFont="1"/>
    <xf numFmtId="164" fontId="4" fillId="0" borderId="0" xfId="1" applyNumberFormat="1" applyFont="1"/>
    <xf numFmtId="0" fontId="2" fillId="0" borderId="0" xfId="0" applyFont="1" applyFill="1" applyBorder="1"/>
    <xf numFmtId="0" fontId="6" fillId="0" borderId="0" xfId="0" applyFont="1"/>
    <xf numFmtId="43" fontId="4" fillId="0" borderId="0" xfId="1" applyFont="1"/>
    <xf numFmtId="165" fontId="4" fillId="0" borderId="0" xfId="1" applyNumberFormat="1" applyFont="1"/>
    <xf numFmtId="4" fontId="4" fillId="0" borderId="0" xfId="0" applyNumberFormat="1" applyFont="1"/>
    <xf numFmtId="43" fontId="8" fillId="0" borderId="0" xfId="1" applyFont="1"/>
    <xf numFmtId="0" fontId="8" fillId="0" borderId="0" xfId="0" applyFont="1"/>
    <xf numFmtId="4" fontId="8" fillId="0" borderId="0" xfId="0" applyNumberFormat="1" applyFont="1"/>
    <xf numFmtId="165" fontId="8" fillId="0" borderId="0" xfId="1" applyNumberFormat="1" applyFont="1"/>
    <xf numFmtId="164" fontId="8" fillId="0" borderId="0" xfId="1" applyNumberFormat="1" applyFont="1"/>
    <xf numFmtId="0" fontId="3" fillId="0" borderId="2" xfId="2" applyFont="1" applyBorder="1"/>
    <xf numFmtId="0" fontId="3" fillId="0" borderId="2" xfId="2" applyNumberFormat="1" applyFont="1" applyBorder="1" applyAlignment="1">
      <alignment horizontal="center"/>
    </xf>
    <xf numFmtId="164" fontId="3" fillId="0" borderId="2" xfId="1" applyNumberFormat="1" applyFont="1" applyBorder="1"/>
    <xf numFmtId="0" fontId="8" fillId="0" borderId="2" xfId="0" applyFont="1" applyBorder="1"/>
    <xf numFmtId="165" fontId="8" fillId="0" borderId="2" xfId="1" applyNumberFormat="1" applyFont="1" applyBorder="1"/>
    <xf numFmtId="164" fontId="8" fillId="0" borderId="2" xfId="1" applyNumberFormat="1" applyFont="1" applyBorder="1"/>
    <xf numFmtId="0" fontId="3" fillId="0" borderId="2" xfId="2" applyFont="1" applyBorder="1" applyAlignment="1">
      <alignment horizontal="center"/>
    </xf>
    <xf numFmtId="0" fontId="2" fillId="0" borderId="1" xfId="2" applyFont="1" applyBorder="1"/>
    <xf numFmtId="164" fontId="2" fillId="0" borderId="1" xfId="1" applyNumberFormat="1" applyFont="1" applyBorder="1"/>
    <xf numFmtId="43" fontId="2" fillId="0" borderId="1" xfId="1" applyFont="1" applyFill="1" applyBorder="1"/>
    <xf numFmtId="0" fontId="7" fillId="0" borderId="1" xfId="0" applyFont="1" applyBorder="1"/>
    <xf numFmtId="4" fontId="7" fillId="0" borderId="1" xfId="0" applyNumberFormat="1" applyFont="1" applyBorder="1"/>
    <xf numFmtId="165" fontId="7" fillId="0" borderId="1" xfId="1" applyNumberFormat="1" applyFont="1" applyBorder="1"/>
    <xf numFmtId="164" fontId="7" fillId="0" borderId="1" xfId="1" applyNumberFormat="1" applyFont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2" xfId="1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NumberFormat="1" applyFont="1" applyFill="1" applyBorder="1" applyAlignment="1">
      <alignment horizontal="center"/>
    </xf>
    <xf numFmtId="164" fontId="3" fillId="0" borderId="3" xfId="1" applyNumberFormat="1" applyFont="1" applyFill="1" applyBorder="1"/>
    <xf numFmtId="0" fontId="2" fillId="0" borderId="1" xfId="0" applyFont="1" applyFill="1" applyBorder="1" applyAlignment="1" applyProtection="1">
      <alignment horizontal="left"/>
    </xf>
    <xf numFmtId="164" fontId="2" fillId="0" borderId="1" xfId="1" applyNumberFormat="1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left"/>
    </xf>
    <xf numFmtId="164" fontId="8" fillId="0" borderId="1" xfId="1" applyNumberFormat="1" applyFont="1" applyBorder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7" fillId="0" borderId="1" xfId="0" applyNumberFormat="1" applyFont="1" applyBorder="1"/>
    <xf numFmtId="166" fontId="7" fillId="0" borderId="1" xfId="1" applyNumberFormat="1" applyFont="1" applyBorder="1"/>
    <xf numFmtId="0" fontId="8" fillId="0" borderId="7" xfId="0" quotePrefix="1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10" xfId="0" applyFont="1" applyBorder="1"/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3">
    <cellStyle name="Normal" xfId="0" builtinId="0"/>
    <cellStyle name="Normal 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3"/>
  <sheetViews>
    <sheetView showGridLines="0" workbookViewId="0">
      <pane xSplit="6" ySplit="1" topLeftCell="G2" activePane="bottomRight" state="frozen"/>
      <selection pane="topRight" activeCell="G1" sqref="G1"/>
      <selection pane="bottomLeft" activeCell="A2" sqref="A2"/>
      <selection pane="bottomRight" sqref="A1:M1"/>
    </sheetView>
  </sheetViews>
  <sheetFormatPr defaultRowHeight="11.25" x14ac:dyDescent="0.2"/>
  <cols>
    <col min="1" max="1" width="10.7109375" style="27" bestFit="1" customWidth="1"/>
    <col min="2" max="2" width="7.140625" style="27" bestFit="1" customWidth="1"/>
    <col min="3" max="3" width="26.28515625" style="27" bestFit="1" customWidth="1"/>
    <col min="4" max="4" width="17.85546875" style="27" bestFit="1" customWidth="1"/>
    <col min="5" max="5" width="11.140625" style="27" bestFit="1" customWidth="1"/>
    <col min="6" max="6" width="7.7109375" style="27" bestFit="1" customWidth="1"/>
    <col min="7" max="7" width="10.42578125" style="28" bestFit="1" customWidth="1"/>
    <col min="8" max="10" width="9.5703125" style="27" bestFit="1" customWidth="1"/>
    <col min="11" max="11" width="14.42578125" style="27" bestFit="1" customWidth="1"/>
    <col min="12" max="12" width="13.5703125" style="27" bestFit="1" customWidth="1"/>
    <col min="13" max="13" width="11" style="27" bestFit="1" customWidth="1"/>
    <col min="14" max="16384" width="9.140625" style="27"/>
  </cols>
  <sheetData>
    <row r="1" spans="1:14" ht="12" thickBot="1" x14ac:dyDescent="0.25">
      <c r="A1" s="36" t="s">
        <v>43</v>
      </c>
      <c r="B1" s="36" t="s">
        <v>44</v>
      </c>
      <c r="C1" s="36" t="s">
        <v>45</v>
      </c>
      <c r="D1" s="36" t="s">
        <v>0</v>
      </c>
      <c r="E1" s="36" t="s">
        <v>46</v>
      </c>
      <c r="F1" s="36" t="s">
        <v>1</v>
      </c>
      <c r="G1" s="37" t="s">
        <v>47</v>
      </c>
      <c r="H1" s="38" t="s">
        <v>2</v>
      </c>
      <c r="I1" s="38" t="s">
        <v>3</v>
      </c>
      <c r="J1" s="38" t="s">
        <v>4</v>
      </c>
      <c r="K1" s="38" t="s">
        <v>52</v>
      </c>
      <c r="L1" s="38" t="s">
        <v>5</v>
      </c>
      <c r="M1" s="38" t="s">
        <v>48</v>
      </c>
      <c r="N1" s="3"/>
    </row>
    <row r="2" spans="1:14" x14ac:dyDescent="0.2">
      <c r="A2" s="29" t="s">
        <v>6</v>
      </c>
      <c r="B2" s="29" t="s">
        <v>7</v>
      </c>
      <c r="C2" s="29" t="s">
        <v>27</v>
      </c>
      <c r="D2" s="29" t="s">
        <v>28</v>
      </c>
      <c r="E2" s="30" t="s">
        <v>15</v>
      </c>
      <c r="F2" s="29">
        <v>2000</v>
      </c>
      <c r="G2" s="31">
        <v>323.59346642468239</v>
      </c>
      <c r="H2" s="31">
        <v>56</v>
      </c>
      <c r="I2" s="31">
        <v>25</v>
      </c>
      <c r="J2" s="31">
        <v>0</v>
      </c>
      <c r="K2" s="31">
        <v>0</v>
      </c>
      <c r="L2" s="31">
        <v>0</v>
      </c>
      <c r="M2" s="31">
        <v>81</v>
      </c>
    </row>
    <row r="3" spans="1:14" x14ac:dyDescent="0.2">
      <c r="A3" s="29" t="s">
        <v>6</v>
      </c>
      <c r="B3" s="29" t="s">
        <v>7</v>
      </c>
      <c r="C3" s="29" t="s">
        <v>27</v>
      </c>
      <c r="D3" s="29" t="s">
        <v>28</v>
      </c>
      <c r="E3" s="32">
        <v>3</v>
      </c>
      <c r="F3" s="29">
        <v>2001</v>
      </c>
      <c r="G3" s="31">
        <v>347.05552439708362</v>
      </c>
      <c r="H3" s="31">
        <v>19</v>
      </c>
      <c r="I3" s="31">
        <v>296</v>
      </c>
      <c r="J3" s="31">
        <v>0</v>
      </c>
      <c r="K3" s="31">
        <v>0</v>
      </c>
      <c r="L3" s="31">
        <v>0</v>
      </c>
      <c r="M3" s="31">
        <v>315</v>
      </c>
    </row>
    <row r="4" spans="1:14" x14ac:dyDescent="0.2">
      <c r="A4" s="29" t="s">
        <v>6</v>
      </c>
      <c r="B4" s="29" t="s">
        <v>7</v>
      </c>
      <c r="C4" s="29" t="s">
        <v>27</v>
      </c>
      <c r="D4" s="29" t="s">
        <v>28</v>
      </c>
      <c r="E4" s="30" t="s">
        <v>16</v>
      </c>
      <c r="F4" s="29">
        <v>2005</v>
      </c>
      <c r="G4" s="31">
        <v>351.84331797235023</v>
      </c>
      <c r="H4" s="31">
        <v>316</v>
      </c>
      <c r="I4" s="31">
        <v>0</v>
      </c>
      <c r="J4" s="31">
        <v>0</v>
      </c>
      <c r="K4" s="31">
        <v>0</v>
      </c>
      <c r="L4" s="31">
        <v>0</v>
      </c>
      <c r="M4" s="31">
        <v>316</v>
      </c>
    </row>
    <row r="5" spans="1:14" x14ac:dyDescent="0.2">
      <c r="A5" s="29" t="s">
        <v>6</v>
      </c>
      <c r="B5" s="29" t="s">
        <v>7</v>
      </c>
      <c r="C5" s="29" t="s">
        <v>27</v>
      </c>
      <c r="D5" s="29" t="s">
        <v>28</v>
      </c>
      <c r="E5" s="30" t="s">
        <v>16</v>
      </c>
      <c r="F5" s="29">
        <v>2005</v>
      </c>
      <c r="G5" s="31">
        <v>366.28701594533032</v>
      </c>
      <c r="H5" s="31">
        <v>65</v>
      </c>
      <c r="I5" s="31">
        <v>2</v>
      </c>
      <c r="J5" s="31">
        <v>0</v>
      </c>
      <c r="K5" s="31">
        <v>42</v>
      </c>
      <c r="L5" s="31">
        <v>8.4</v>
      </c>
      <c r="M5" s="31">
        <v>75.400000000000006</v>
      </c>
    </row>
    <row r="6" spans="1:14" x14ac:dyDescent="0.2">
      <c r="A6" s="29" t="s">
        <v>6</v>
      </c>
      <c r="B6" s="29" t="s">
        <v>7</v>
      </c>
      <c r="C6" s="29" t="s">
        <v>27</v>
      </c>
      <c r="D6" s="29" t="s">
        <v>28</v>
      </c>
      <c r="E6" s="32">
        <v>3</v>
      </c>
      <c r="F6" s="29">
        <v>2006</v>
      </c>
      <c r="G6" s="31">
        <v>320.84035072631053</v>
      </c>
      <c r="H6" s="31">
        <v>242</v>
      </c>
      <c r="I6" s="31">
        <v>263</v>
      </c>
      <c r="J6" s="31">
        <v>4</v>
      </c>
      <c r="K6" s="31">
        <v>32</v>
      </c>
      <c r="L6" s="31">
        <v>6.4</v>
      </c>
      <c r="M6" s="31">
        <v>515.4</v>
      </c>
    </row>
    <row r="7" spans="1:14" x14ac:dyDescent="0.2">
      <c r="A7" s="29" t="s">
        <v>6</v>
      </c>
      <c r="B7" s="29" t="s">
        <v>7</v>
      </c>
      <c r="C7" s="29" t="s">
        <v>27</v>
      </c>
      <c r="D7" s="29" t="s">
        <v>28</v>
      </c>
      <c r="E7" s="32">
        <v>3</v>
      </c>
      <c r="F7" s="29">
        <v>2006</v>
      </c>
      <c r="G7" s="31">
        <v>412.58278145695363</v>
      </c>
      <c r="H7" s="31">
        <v>50</v>
      </c>
      <c r="I7" s="31">
        <v>10</v>
      </c>
      <c r="J7" s="31">
        <v>0</v>
      </c>
      <c r="K7" s="31">
        <v>0</v>
      </c>
      <c r="L7" s="31">
        <v>0</v>
      </c>
      <c r="M7" s="31">
        <v>60</v>
      </c>
    </row>
    <row r="8" spans="1:14" x14ac:dyDescent="0.2">
      <c r="A8" s="29" t="s">
        <v>6</v>
      </c>
      <c r="B8" s="29" t="s">
        <v>7</v>
      </c>
      <c r="C8" s="29" t="s">
        <v>27</v>
      </c>
      <c r="D8" s="29" t="s">
        <v>28</v>
      </c>
      <c r="E8" s="32">
        <v>3</v>
      </c>
      <c r="F8" s="29">
        <v>2006</v>
      </c>
      <c r="G8" s="31">
        <v>422.39620357767086</v>
      </c>
      <c r="H8" s="31">
        <v>0</v>
      </c>
      <c r="I8" s="31">
        <v>1732</v>
      </c>
      <c r="J8" s="31">
        <v>5</v>
      </c>
      <c r="K8" s="31">
        <v>0</v>
      </c>
      <c r="L8" s="31">
        <v>0</v>
      </c>
      <c r="M8" s="31">
        <v>1737</v>
      </c>
    </row>
    <row r="9" spans="1:14" x14ac:dyDescent="0.2">
      <c r="A9" s="29" t="s">
        <v>6</v>
      </c>
      <c r="B9" s="29" t="s">
        <v>7</v>
      </c>
      <c r="C9" s="29" t="s">
        <v>27</v>
      </c>
      <c r="D9" s="29" t="s">
        <v>28</v>
      </c>
      <c r="E9" s="30" t="s">
        <v>15</v>
      </c>
      <c r="F9" s="29">
        <v>2006</v>
      </c>
      <c r="G9" s="31">
        <v>422.39620357767086</v>
      </c>
      <c r="H9" s="31">
        <v>0</v>
      </c>
      <c r="I9" s="31">
        <v>25</v>
      </c>
      <c r="J9" s="31">
        <v>0</v>
      </c>
      <c r="K9" s="31">
        <v>0</v>
      </c>
      <c r="L9" s="31">
        <v>0</v>
      </c>
      <c r="M9" s="31">
        <v>25</v>
      </c>
    </row>
    <row r="10" spans="1:14" x14ac:dyDescent="0.2">
      <c r="A10" s="29" t="s">
        <v>6</v>
      </c>
      <c r="B10" s="29" t="s">
        <v>7</v>
      </c>
      <c r="C10" s="29" t="s">
        <v>27</v>
      </c>
      <c r="D10" s="29" t="s">
        <v>28</v>
      </c>
      <c r="E10" s="32">
        <v>3</v>
      </c>
      <c r="F10" s="29">
        <v>2007</v>
      </c>
      <c r="G10" s="31">
        <v>392.5121462458913</v>
      </c>
      <c r="H10" s="31">
        <v>1307</v>
      </c>
      <c r="I10" s="31">
        <v>0</v>
      </c>
      <c r="J10" s="31">
        <v>0</v>
      </c>
      <c r="K10" s="31">
        <v>0</v>
      </c>
      <c r="L10" s="31">
        <v>0</v>
      </c>
      <c r="M10" s="31">
        <v>1307</v>
      </c>
    </row>
    <row r="11" spans="1:14" x14ac:dyDescent="0.2">
      <c r="A11" s="29" t="s">
        <v>6</v>
      </c>
      <c r="B11" s="29" t="s">
        <v>7</v>
      </c>
      <c r="C11" s="29" t="s">
        <v>27</v>
      </c>
      <c r="D11" s="29" t="s">
        <v>28</v>
      </c>
      <c r="E11" s="32">
        <v>3</v>
      </c>
      <c r="F11" s="29">
        <v>2007</v>
      </c>
      <c r="G11" s="31">
        <v>412.06772818151438</v>
      </c>
      <c r="H11" s="31">
        <v>1410</v>
      </c>
      <c r="I11" s="31">
        <v>0</v>
      </c>
      <c r="J11" s="31">
        <v>6</v>
      </c>
      <c r="K11" s="31">
        <v>0</v>
      </c>
      <c r="L11" s="31">
        <v>0</v>
      </c>
      <c r="M11" s="31">
        <v>1416</v>
      </c>
    </row>
    <row r="12" spans="1:14" x14ac:dyDescent="0.2">
      <c r="A12" s="29" t="s">
        <v>6</v>
      </c>
      <c r="B12" s="29" t="s">
        <v>7</v>
      </c>
      <c r="C12" s="29" t="s">
        <v>27</v>
      </c>
      <c r="D12" s="29" t="s">
        <v>28</v>
      </c>
      <c r="E12" s="32">
        <v>3</v>
      </c>
      <c r="F12" s="29">
        <v>2008</v>
      </c>
      <c r="G12" s="31">
        <v>422.15620466905773</v>
      </c>
      <c r="H12" s="31">
        <v>585</v>
      </c>
      <c r="I12" s="31">
        <v>270</v>
      </c>
      <c r="J12" s="31">
        <v>174</v>
      </c>
      <c r="K12" s="31">
        <v>0</v>
      </c>
      <c r="L12" s="31">
        <v>0</v>
      </c>
      <c r="M12" s="31">
        <v>1029</v>
      </c>
    </row>
    <row r="13" spans="1:14" x14ac:dyDescent="0.2">
      <c r="A13" s="29" t="s">
        <v>6</v>
      </c>
      <c r="B13" s="29" t="s">
        <v>7</v>
      </c>
      <c r="C13" s="29" t="s">
        <v>27</v>
      </c>
      <c r="D13" s="29" t="s">
        <v>28</v>
      </c>
      <c r="E13" s="32">
        <v>2</v>
      </c>
      <c r="F13" s="29">
        <v>2010</v>
      </c>
      <c r="G13" s="31">
        <v>402.62208833448818</v>
      </c>
      <c r="H13" s="31">
        <v>44</v>
      </c>
      <c r="I13" s="31">
        <v>15</v>
      </c>
      <c r="J13" s="31">
        <v>3</v>
      </c>
      <c r="K13" s="31">
        <v>0</v>
      </c>
      <c r="L13" s="31">
        <v>0</v>
      </c>
      <c r="M13" s="31">
        <v>62</v>
      </c>
    </row>
    <row r="14" spans="1:14" x14ac:dyDescent="0.2">
      <c r="A14" s="29" t="s">
        <v>6</v>
      </c>
      <c r="B14" s="29" t="s">
        <v>7</v>
      </c>
      <c r="C14" s="29" t="s">
        <v>27</v>
      </c>
      <c r="D14" s="29" t="s">
        <v>28</v>
      </c>
      <c r="E14" s="30" t="s">
        <v>12</v>
      </c>
      <c r="F14" s="29">
        <v>2010</v>
      </c>
      <c r="G14" s="31">
        <v>402.62208833448818</v>
      </c>
      <c r="H14" s="31">
        <v>0</v>
      </c>
      <c r="I14" s="31">
        <v>1</v>
      </c>
      <c r="J14" s="31">
        <v>7</v>
      </c>
      <c r="K14" s="31">
        <v>0</v>
      </c>
      <c r="L14" s="31">
        <v>0</v>
      </c>
      <c r="M14" s="31">
        <v>8</v>
      </c>
    </row>
    <row r="15" spans="1:14" x14ac:dyDescent="0.2">
      <c r="A15" s="29" t="s">
        <v>6</v>
      </c>
      <c r="B15" s="29" t="s">
        <v>7</v>
      </c>
      <c r="C15" s="29" t="s">
        <v>27</v>
      </c>
      <c r="D15" s="29" t="s">
        <v>28</v>
      </c>
      <c r="E15" s="32">
        <v>2</v>
      </c>
      <c r="F15" s="29">
        <v>2011</v>
      </c>
      <c r="G15" s="31">
        <v>478.73827745888605</v>
      </c>
      <c r="H15" s="31">
        <v>695</v>
      </c>
      <c r="I15" s="31">
        <v>0</v>
      </c>
      <c r="J15" s="31">
        <v>54</v>
      </c>
      <c r="K15" s="31">
        <v>3</v>
      </c>
      <c r="L15" s="31">
        <v>0.60000000000000009</v>
      </c>
      <c r="M15" s="31">
        <v>749.6</v>
      </c>
    </row>
    <row r="16" spans="1:14" x14ac:dyDescent="0.2">
      <c r="A16" s="29" t="s">
        <v>6</v>
      </c>
      <c r="B16" s="29" t="s">
        <v>7</v>
      </c>
      <c r="C16" s="29" t="s">
        <v>27</v>
      </c>
      <c r="D16" s="29" t="s">
        <v>28</v>
      </c>
      <c r="E16" s="30" t="s">
        <v>12</v>
      </c>
      <c r="F16" s="29">
        <v>2012</v>
      </c>
      <c r="G16" s="31">
        <v>634.51612903225805</v>
      </c>
      <c r="H16" s="31">
        <v>227</v>
      </c>
      <c r="I16" s="31">
        <v>0</v>
      </c>
      <c r="J16" s="31">
        <v>0</v>
      </c>
      <c r="K16" s="31">
        <v>0</v>
      </c>
      <c r="L16" s="31">
        <v>0</v>
      </c>
      <c r="M16" s="31">
        <v>227</v>
      </c>
    </row>
    <row r="17" spans="1:13" x14ac:dyDescent="0.2">
      <c r="A17" s="29" t="s">
        <v>6</v>
      </c>
      <c r="B17" s="29" t="s">
        <v>7</v>
      </c>
      <c r="C17" s="29" t="s">
        <v>27</v>
      </c>
      <c r="D17" s="29" t="s">
        <v>28</v>
      </c>
      <c r="E17" s="32">
        <v>2</v>
      </c>
      <c r="F17" s="29">
        <v>2013</v>
      </c>
      <c r="G17" s="31">
        <v>628.19463392451121</v>
      </c>
      <c r="H17" s="31">
        <v>249</v>
      </c>
      <c r="I17" s="31">
        <v>0</v>
      </c>
      <c r="J17" s="31">
        <v>0</v>
      </c>
      <c r="K17" s="31">
        <v>7</v>
      </c>
      <c r="L17" s="31">
        <v>1.4000000000000001</v>
      </c>
      <c r="M17" s="31">
        <v>250.4</v>
      </c>
    </row>
    <row r="18" spans="1:13" x14ac:dyDescent="0.2">
      <c r="A18" s="29" t="s">
        <v>6</v>
      </c>
      <c r="B18" s="29" t="s">
        <v>7</v>
      </c>
      <c r="C18" s="29" t="s">
        <v>27</v>
      </c>
      <c r="D18" s="29" t="s">
        <v>36</v>
      </c>
      <c r="E18" s="32">
        <v>1</v>
      </c>
      <c r="F18" s="29">
        <v>2015</v>
      </c>
      <c r="G18" s="31">
        <v>1171.2410958745897</v>
      </c>
      <c r="H18" s="31">
        <v>70</v>
      </c>
      <c r="I18" s="31">
        <v>11</v>
      </c>
      <c r="J18" s="31">
        <v>2</v>
      </c>
      <c r="K18" s="31">
        <v>2</v>
      </c>
      <c r="L18" s="31">
        <v>0.4</v>
      </c>
      <c r="M18" s="31">
        <v>83.4</v>
      </c>
    </row>
    <row r="19" spans="1:13" x14ac:dyDescent="0.2">
      <c r="A19" s="29" t="s">
        <v>6</v>
      </c>
      <c r="B19" s="29" t="s">
        <v>7</v>
      </c>
      <c r="C19" s="29" t="s">
        <v>27</v>
      </c>
      <c r="D19" s="29" t="s">
        <v>36</v>
      </c>
      <c r="E19" s="32">
        <v>1</v>
      </c>
      <c r="F19" s="29">
        <v>2015</v>
      </c>
      <c r="G19" s="31">
        <v>1252.541422896056</v>
      </c>
      <c r="H19" s="31">
        <v>35</v>
      </c>
      <c r="I19" s="31">
        <v>1</v>
      </c>
      <c r="J19" s="31">
        <v>3</v>
      </c>
      <c r="K19" s="31">
        <v>0</v>
      </c>
      <c r="L19" s="31">
        <v>0</v>
      </c>
      <c r="M19" s="31">
        <v>39</v>
      </c>
    </row>
    <row r="20" spans="1:13" x14ac:dyDescent="0.2">
      <c r="A20" s="29" t="s">
        <v>6</v>
      </c>
      <c r="B20" s="29" t="s">
        <v>7</v>
      </c>
      <c r="C20" s="29" t="s">
        <v>27</v>
      </c>
      <c r="D20" s="29" t="s">
        <v>36</v>
      </c>
      <c r="E20" s="32">
        <v>1</v>
      </c>
      <c r="F20" s="29">
        <v>2017</v>
      </c>
      <c r="G20" s="31">
        <v>530</v>
      </c>
      <c r="H20" s="31">
        <v>7</v>
      </c>
      <c r="I20" s="31">
        <v>90</v>
      </c>
      <c r="J20" s="31">
        <v>0</v>
      </c>
      <c r="K20" s="31">
        <v>0</v>
      </c>
      <c r="L20" s="31">
        <v>0</v>
      </c>
      <c r="M20" s="31">
        <v>97</v>
      </c>
    </row>
    <row r="21" spans="1:13" x14ac:dyDescent="0.2">
      <c r="A21" s="29" t="s">
        <v>6</v>
      </c>
      <c r="B21" s="29" t="s">
        <v>7</v>
      </c>
      <c r="C21" s="29" t="s">
        <v>27</v>
      </c>
      <c r="D21" s="29" t="s">
        <v>41</v>
      </c>
      <c r="E21" s="32">
        <v>3</v>
      </c>
      <c r="F21" s="29">
        <v>1999</v>
      </c>
      <c r="G21" s="31">
        <v>371.98038013488662</v>
      </c>
      <c r="H21" s="31">
        <v>105</v>
      </c>
      <c r="I21" s="31">
        <v>0</v>
      </c>
      <c r="J21" s="31">
        <v>42</v>
      </c>
      <c r="K21" s="31">
        <v>0</v>
      </c>
      <c r="L21" s="31">
        <v>0</v>
      </c>
      <c r="M21" s="31">
        <v>147</v>
      </c>
    </row>
    <row r="22" spans="1:13" x14ac:dyDescent="0.2">
      <c r="A22" s="29" t="s">
        <v>6</v>
      </c>
      <c r="B22" s="29" t="s">
        <v>7</v>
      </c>
      <c r="C22" s="29" t="s">
        <v>34</v>
      </c>
      <c r="D22" s="29" t="s">
        <v>35</v>
      </c>
      <c r="E22" s="32">
        <v>2</v>
      </c>
      <c r="F22" s="29">
        <v>2013</v>
      </c>
      <c r="G22" s="31">
        <v>359.94793295598771</v>
      </c>
      <c r="H22" s="31">
        <v>991</v>
      </c>
      <c r="I22" s="31">
        <v>4</v>
      </c>
      <c r="J22" s="31">
        <v>15</v>
      </c>
      <c r="K22" s="31">
        <v>0</v>
      </c>
      <c r="L22" s="31">
        <v>0</v>
      </c>
      <c r="M22" s="31">
        <v>1010</v>
      </c>
    </row>
    <row r="23" spans="1:13" x14ac:dyDescent="0.2">
      <c r="A23" s="29" t="s">
        <v>6</v>
      </c>
      <c r="B23" s="29" t="s">
        <v>7</v>
      </c>
      <c r="C23" s="29" t="s">
        <v>34</v>
      </c>
      <c r="D23" s="29" t="s">
        <v>39</v>
      </c>
      <c r="E23" s="32">
        <v>3</v>
      </c>
      <c r="F23" s="29">
        <v>2006</v>
      </c>
      <c r="G23" s="31">
        <v>383.98507514187901</v>
      </c>
      <c r="H23" s="31">
        <v>0</v>
      </c>
      <c r="I23" s="31">
        <v>1580</v>
      </c>
      <c r="J23" s="31">
        <v>0</v>
      </c>
      <c r="K23" s="31">
        <v>0</v>
      </c>
      <c r="L23" s="31">
        <v>0</v>
      </c>
      <c r="M23" s="31">
        <v>1580</v>
      </c>
    </row>
    <row r="24" spans="1:13" x14ac:dyDescent="0.2">
      <c r="A24" s="29" t="s">
        <v>6</v>
      </c>
      <c r="B24" s="29" t="s">
        <v>7</v>
      </c>
      <c r="C24" s="29" t="s">
        <v>34</v>
      </c>
      <c r="D24" s="29" t="s">
        <v>39</v>
      </c>
      <c r="E24" s="32">
        <v>3</v>
      </c>
      <c r="F24" s="29">
        <v>2006</v>
      </c>
      <c r="G24" s="31">
        <v>533.67420988803974</v>
      </c>
      <c r="H24" s="31">
        <v>32</v>
      </c>
      <c r="I24" s="31">
        <v>0</v>
      </c>
      <c r="J24" s="31">
        <v>0</v>
      </c>
      <c r="K24" s="31">
        <v>0</v>
      </c>
      <c r="L24" s="31">
        <v>0</v>
      </c>
      <c r="M24" s="31">
        <v>32</v>
      </c>
    </row>
    <row r="25" spans="1:13" x14ac:dyDescent="0.2">
      <c r="A25" s="29" t="s">
        <v>6</v>
      </c>
      <c r="B25" s="29" t="s">
        <v>7</v>
      </c>
      <c r="C25" s="29" t="s">
        <v>34</v>
      </c>
      <c r="D25" s="29" t="s">
        <v>39</v>
      </c>
      <c r="E25" s="30" t="s">
        <v>15</v>
      </c>
      <c r="F25" s="29">
        <v>2006</v>
      </c>
      <c r="G25" s="31">
        <v>383.98507514187901</v>
      </c>
      <c r="H25" s="31">
        <v>0</v>
      </c>
      <c r="I25" s="31">
        <v>15</v>
      </c>
      <c r="J25" s="31">
        <v>0</v>
      </c>
      <c r="K25" s="31">
        <v>30</v>
      </c>
      <c r="L25" s="31">
        <v>6</v>
      </c>
      <c r="M25" s="31">
        <v>21</v>
      </c>
    </row>
    <row r="26" spans="1:13" x14ac:dyDescent="0.2">
      <c r="A26" s="29" t="s">
        <v>6</v>
      </c>
      <c r="B26" s="29" t="s">
        <v>7</v>
      </c>
      <c r="C26" s="29" t="s">
        <v>34</v>
      </c>
      <c r="D26" s="29" t="s">
        <v>39</v>
      </c>
      <c r="E26" s="30" t="s">
        <v>16</v>
      </c>
      <c r="F26" s="29">
        <v>2006</v>
      </c>
      <c r="G26" s="31">
        <v>383.98507514187901</v>
      </c>
      <c r="H26" s="31">
        <v>155</v>
      </c>
      <c r="I26" s="31">
        <v>12</v>
      </c>
      <c r="J26" s="31">
        <v>0</v>
      </c>
      <c r="K26" s="31">
        <v>0</v>
      </c>
      <c r="L26" s="31">
        <v>0</v>
      </c>
      <c r="M26" s="31">
        <v>167</v>
      </c>
    </row>
    <row r="27" spans="1:13" x14ac:dyDescent="0.2">
      <c r="A27" s="29" t="s">
        <v>6</v>
      </c>
      <c r="B27" s="29" t="s">
        <v>7</v>
      </c>
      <c r="C27" s="29" t="s">
        <v>34</v>
      </c>
      <c r="D27" s="29" t="s">
        <v>39</v>
      </c>
      <c r="E27" s="32">
        <v>3</v>
      </c>
      <c r="F27" s="29">
        <v>2008</v>
      </c>
      <c r="G27" s="31">
        <v>466.86086955571147</v>
      </c>
      <c r="H27" s="31">
        <v>0</v>
      </c>
      <c r="I27" s="31">
        <v>4</v>
      </c>
      <c r="J27" s="31">
        <v>46</v>
      </c>
      <c r="K27" s="31">
        <v>24</v>
      </c>
      <c r="L27" s="31">
        <v>4.8000000000000007</v>
      </c>
      <c r="M27" s="31">
        <v>54.8</v>
      </c>
    </row>
    <row r="28" spans="1:13" x14ac:dyDescent="0.2">
      <c r="A28" s="29" t="s">
        <v>6</v>
      </c>
      <c r="B28" s="29" t="s">
        <v>7</v>
      </c>
      <c r="C28" s="29" t="s">
        <v>34</v>
      </c>
      <c r="D28" s="29" t="s">
        <v>39</v>
      </c>
      <c r="E28" s="30" t="s">
        <v>15</v>
      </c>
      <c r="F28" s="29">
        <v>2009</v>
      </c>
      <c r="G28" s="31">
        <v>475.24478628544551</v>
      </c>
      <c r="H28" s="31">
        <v>7</v>
      </c>
      <c r="I28" s="31">
        <v>0</v>
      </c>
      <c r="J28" s="31">
        <v>0</v>
      </c>
      <c r="K28" s="31">
        <v>0</v>
      </c>
      <c r="L28" s="31">
        <v>0</v>
      </c>
      <c r="M28" s="31">
        <v>7</v>
      </c>
    </row>
    <row r="29" spans="1:13" x14ac:dyDescent="0.2">
      <c r="A29" s="29" t="s">
        <v>6</v>
      </c>
      <c r="B29" s="29" t="s">
        <v>7</v>
      </c>
      <c r="C29" s="29" t="s">
        <v>34</v>
      </c>
      <c r="D29" s="29" t="s">
        <v>39</v>
      </c>
      <c r="E29" s="32">
        <v>2</v>
      </c>
      <c r="F29" s="29">
        <v>2010</v>
      </c>
      <c r="G29" s="31">
        <v>449.68316281171855</v>
      </c>
      <c r="H29" s="31">
        <v>0</v>
      </c>
      <c r="I29" s="31">
        <v>443</v>
      </c>
      <c r="J29" s="31">
        <v>0</v>
      </c>
      <c r="K29" s="31">
        <v>0</v>
      </c>
      <c r="L29" s="31">
        <v>0</v>
      </c>
      <c r="M29" s="31">
        <v>443</v>
      </c>
    </row>
    <row r="30" spans="1:13" x14ac:dyDescent="0.2">
      <c r="A30" s="29" t="s">
        <v>6</v>
      </c>
      <c r="B30" s="29" t="s">
        <v>7</v>
      </c>
      <c r="C30" s="29" t="s">
        <v>34</v>
      </c>
      <c r="D30" s="29" t="s">
        <v>39</v>
      </c>
      <c r="E30" s="32">
        <v>2</v>
      </c>
      <c r="F30" s="29">
        <v>2010</v>
      </c>
      <c r="G30" s="31">
        <v>492.92798311634306</v>
      </c>
      <c r="H30" s="31">
        <v>154</v>
      </c>
      <c r="I30" s="31">
        <v>0</v>
      </c>
      <c r="J30" s="31">
        <v>0</v>
      </c>
      <c r="K30" s="31">
        <v>0</v>
      </c>
      <c r="L30" s="31">
        <v>0</v>
      </c>
      <c r="M30" s="31">
        <v>154</v>
      </c>
    </row>
    <row r="31" spans="1:13" x14ac:dyDescent="0.2">
      <c r="A31" s="29" t="s">
        <v>6</v>
      </c>
      <c r="B31" s="29" t="s">
        <v>7</v>
      </c>
      <c r="C31" s="29" t="s">
        <v>34</v>
      </c>
      <c r="D31" s="29" t="s">
        <v>39</v>
      </c>
      <c r="E31" s="30" t="s">
        <v>12</v>
      </c>
      <c r="F31" s="29">
        <v>2010</v>
      </c>
      <c r="G31" s="31">
        <v>449.68316281171855</v>
      </c>
      <c r="H31" s="31">
        <v>0</v>
      </c>
      <c r="I31" s="31">
        <v>38</v>
      </c>
      <c r="J31" s="31">
        <v>0</v>
      </c>
      <c r="K31" s="31">
        <v>0</v>
      </c>
      <c r="L31" s="31">
        <v>0</v>
      </c>
      <c r="M31" s="31">
        <v>38</v>
      </c>
    </row>
    <row r="32" spans="1:13" x14ac:dyDescent="0.2">
      <c r="A32" s="29" t="s">
        <v>6</v>
      </c>
      <c r="B32" s="29" t="s">
        <v>7</v>
      </c>
      <c r="C32" s="29" t="s">
        <v>34</v>
      </c>
      <c r="D32" s="29" t="s">
        <v>39</v>
      </c>
      <c r="E32" s="30" t="s">
        <v>12</v>
      </c>
      <c r="F32" s="29">
        <v>2011</v>
      </c>
      <c r="G32" s="31">
        <v>527.67705584424777</v>
      </c>
      <c r="H32" s="31">
        <v>46</v>
      </c>
      <c r="I32" s="31">
        <v>0</v>
      </c>
      <c r="J32" s="31">
        <v>0</v>
      </c>
      <c r="K32" s="31">
        <v>0</v>
      </c>
      <c r="L32" s="31">
        <v>0</v>
      </c>
      <c r="M32" s="31">
        <v>46</v>
      </c>
    </row>
    <row r="33" spans="1:13" x14ac:dyDescent="0.2">
      <c r="A33" s="29" t="s">
        <v>6</v>
      </c>
      <c r="B33" s="29" t="s">
        <v>7</v>
      </c>
      <c r="C33" s="29" t="s">
        <v>34</v>
      </c>
      <c r="D33" s="29" t="s">
        <v>40</v>
      </c>
      <c r="E33" s="30" t="s">
        <v>15</v>
      </c>
      <c r="F33" s="29">
        <v>2001</v>
      </c>
      <c r="G33" s="31">
        <v>268.79206069999998</v>
      </c>
      <c r="H33" s="31">
        <v>0</v>
      </c>
      <c r="I33" s="31">
        <v>13</v>
      </c>
      <c r="J33" s="31">
        <v>0</v>
      </c>
      <c r="K33" s="31">
        <v>0</v>
      </c>
      <c r="L33" s="31">
        <v>0</v>
      </c>
      <c r="M33" s="31">
        <v>13</v>
      </c>
    </row>
    <row r="34" spans="1:13" x14ac:dyDescent="0.2">
      <c r="A34" s="29" t="s">
        <v>6</v>
      </c>
      <c r="B34" s="29" t="s">
        <v>7</v>
      </c>
      <c r="C34" s="29" t="s">
        <v>32</v>
      </c>
      <c r="D34" s="29" t="s">
        <v>33</v>
      </c>
      <c r="E34" s="30" t="s">
        <v>16</v>
      </c>
      <c r="F34" s="29">
        <v>2004</v>
      </c>
      <c r="G34" s="31">
        <v>457.95402484419594</v>
      </c>
      <c r="H34" s="31">
        <v>0</v>
      </c>
      <c r="I34" s="31">
        <v>238</v>
      </c>
      <c r="J34" s="31">
        <v>0</v>
      </c>
      <c r="K34" s="31">
        <v>0</v>
      </c>
      <c r="L34" s="31">
        <v>0</v>
      </c>
      <c r="M34" s="31">
        <v>238</v>
      </c>
    </row>
    <row r="35" spans="1:13" x14ac:dyDescent="0.2">
      <c r="A35" s="29" t="s">
        <v>6</v>
      </c>
      <c r="B35" s="29" t="s">
        <v>7</v>
      </c>
      <c r="C35" s="29" t="s">
        <v>32</v>
      </c>
      <c r="D35" s="29" t="s">
        <v>33</v>
      </c>
      <c r="E35" s="32">
        <v>3</v>
      </c>
      <c r="F35" s="29">
        <v>2006</v>
      </c>
      <c r="G35" s="31">
        <v>451.907765699023</v>
      </c>
      <c r="H35" s="31">
        <v>6</v>
      </c>
      <c r="I35" s="31">
        <v>284</v>
      </c>
      <c r="J35" s="31">
        <v>23</v>
      </c>
      <c r="K35" s="31">
        <v>6</v>
      </c>
      <c r="L35" s="31">
        <v>1.2000000000000002</v>
      </c>
      <c r="M35" s="31">
        <v>314.2</v>
      </c>
    </row>
    <row r="36" spans="1:13" x14ac:dyDescent="0.2">
      <c r="A36" s="29" t="s">
        <v>6</v>
      </c>
      <c r="B36" s="29" t="s">
        <v>7</v>
      </c>
      <c r="C36" s="29" t="s">
        <v>32</v>
      </c>
      <c r="D36" s="29" t="s">
        <v>33</v>
      </c>
      <c r="E36" s="32">
        <v>3</v>
      </c>
      <c r="F36" s="29">
        <v>2008</v>
      </c>
      <c r="G36" s="31">
        <v>450.12560828220103</v>
      </c>
      <c r="H36" s="31">
        <v>0</v>
      </c>
      <c r="I36" s="31">
        <v>306</v>
      </c>
      <c r="J36" s="31">
        <v>0</v>
      </c>
      <c r="K36" s="31">
        <v>0</v>
      </c>
      <c r="L36" s="31">
        <v>0</v>
      </c>
      <c r="M36" s="31">
        <v>306</v>
      </c>
    </row>
    <row r="37" spans="1:13" x14ac:dyDescent="0.2">
      <c r="A37" s="29" t="s">
        <v>6</v>
      </c>
      <c r="B37" s="29" t="s">
        <v>7</v>
      </c>
      <c r="C37" s="29" t="s">
        <v>32</v>
      </c>
      <c r="D37" s="29" t="s">
        <v>33</v>
      </c>
      <c r="E37" s="32">
        <v>3</v>
      </c>
      <c r="F37" s="29">
        <v>2008</v>
      </c>
      <c r="G37" s="31">
        <v>478.66366562879659</v>
      </c>
      <c r="H37" s="31">
        <v>0</v>
      </c>
      <c r="I37" s="31">
        <v>183</v>
      </c>
      <c r="J37" s="31">
        <v>5</v>
      </c>
      <c r="K37" s="31">
        <v>78</v>
      </c>
      <c r="L37" s="31">
        <v>15.600000000000001</v>
      </c>
      <c r="M37" s="31">
        <v>203.6</v>
      </c>
    </row>
    <row r="38" spans="1:13" x14ac:dyDescent="0.2">
      <c r="A38" s="29" t="s">
        <v>6</v>
      </c>
      <c r="B38" s="29" t="s">
        <v>7</v>
      </c>
      <c r="C38" s="29" t="s">
        <v>32</v>
      </c>
      <c r="D38" s="29" t="s">
        <v>33</v>
      </c>
      <c r="E38" s="32">
        <v>3</v>
      </c>
      <c r="F38" s="29">
        <v>2008</v>
      </c>
      <c r="G38" s="31">
        <v>652.01718768049511</v>
      </c>
      <c r="H38" s="31">
        <v>250</v>
      </c>
      <c r="I38" s="31">
        <v>187</v>
      </c>
      <c r="J38" s="31">
        <v>13</v>
      </c>
      <c r="K38" s="31">
        <v>66</v>
      </c>
      <c r="L38" s="31">
        <v>13.200000000000001</v>
      </c>
      <c r="M38" s="31">
        <v>463.2</v>
      </c>
    </row>
    <row r="39" spans="1:13" x14ac:dyDescent="0.2">
      <c r="A39" s="29" t="s">
        <v>6</v>
      </c>
      <c r="B39" s="29" t="s">
        <v>7</v>
      </c>
      <c r="C39" s="29" t="s">
        <v>32</v>
      </c>
      <c r="D39" s="29" t="s">
        <v>33</v>
      </c>
      <c r="E39" s="30" t="s">
        <v>15</v>
      </c>
      <c r="F39" s="29">
        <v>2008</v>
      </c>
      <c r="G39" s="31">
        <v>652.01718768049511</v>
      </c>
      <c r="H39" s="31">
        <v>59</v>
      </c>
      <c r="I39" s="31">
        <v>0</v>
      </c>
      <c r="J39" s="31">
        <v>2</v>
      </c>
      <c r="K39" s="31">
        <v>52</v>
      </c>
      <c r="L39" s="31">
        <v>10.4</v>
      </c>
      <c r="M39" s="31">
        <v>71.400000000000006</v>
      </c>
    </row>
    <row r="40" spans="1:13" x14ac:dyDescent="0.2">
      <c r="A40" s="29" t="s">
        <v>6</v>
      </c>
      <c r="B40" s="29" t="s">
        <v>7</v>
      </c>
      <c r="C40" s="29" t="s">
        <v>32</v>
      </c>
      <c r="D40" s="29" t="s">
        <v>33</v>
      </c>
      <c r="E40" s="32">
        <v>3</v>
      </c>
      <c r="F40" s="29">
        <v>2009</v>
      </c>
      <c r="G40" s="31">
        <v>675.78566644852344</v>
      </c>
      <c r="H40" s="31">
        <v>125</v>
      </c>
      <c r="I40" s="31">
        <v>236</v>
      </c>
      <c r="J40" s="31">
        <v>8</v>
      </c>
      <c r="K40" s="31">
        <v>46</v>
      </c>
      <c r="L40" s="31">
        <v>9.2000000000000011</v>
      </c>
      <c r="M40" s="31">
        <v>378.2</v>
      </c>
    </row>
    <row r="41" spans="1:13" x14ac:dyDescent="0.2">
      <c r="A41" s="29" t="s">
        <v>6</v>
      </c>
      <c r="B41" s="29" t="s">
        <v>7</v>
      </c>
      <c r="C41" s="29" t="s">
        <v>32</v>
      </c>
      <c r="D41" s="29" t="s">
        <v>33</v>
      </c>
      <c r="E41" s="30" t="s">
        <v>15</v>
      </c>
      <c r="F41" s="29">
        <v>2009</v>
      </c>
      <c r="G41" s="31">
        <v>675.78566644852344</v>
      </c>
      <c r="H41" s="31">
        <v>90</v>
      </c>
      <c r="I41" s="31">
        <v>0</v>
      </c>
      <c r="J41" s="31">
        <v>1</v>
      </c>
      <c r="K41" s="31">
        <v>0</v>
      </c>
      <c r="L41" s="31">
        <v>0</v>
      </c>
      <c r="M41" s="31">
        <v>91</v>
      </c>
    </row>
    <row r="42" spans="1:13" x14ac:dyDescent="0.2">
      <c r="A42" s="29" t="s">
        <v>6</v>
      </c>
      <c r="B42" s="29" t="s">
        <v>7</v>
      </c>
      <c r="C42" s="29" t="s">
        <v>32</v>
      </c>
      <c r="D42" s="29" t="s">
        <v>33</v>
      </c>
      <c r="E42" s="30" t="s">
        <v>16</v>
      </c>
      <c r="F42" s="29">
        <v>2009</v>
      </c>
      <c r="G42" s="31">
        <v>483.84180790960454</v>
      </c>
      <c r="H42" s="31">
        <v>122</v>
      </c>
      <c r="I42" s="31">
        <v>5</v>
      </c>
      <c r="J42" s="31">
        <v>26</v>
      </c>
      <c r="K42" s="31">
        <v>1</v>
      </c>
      <c r="L42" s="31">
        <v>0.2</v>
      </c>
      <c r="M42" s="31">
        <v>153.19999999999999</v>
      </c>
    </row>
    <row r="43" spans="1:13" x14ac:dyDescent="0.2">
      <c r="A43" s="29" t="s">
        <v>6</v>
      </c>
      <c r="B43" s="29" t="s">
        <v>7</v>
      </c>
      <c r="C43" s="29" t="s">
        <v>32</v>
      </c>
      <c r="D43" s="29" t="s">
        <v>33</v>
      </c>
      <c r="E43" s="32">
        <v>2</v>
      </c>
      <c r="F43" s="29">
        <v>2010</v>
      </c>
      <c r="G43" s="31">
        <v>418.91731018543061</v>
      </c>
      <c r="H43" s="31">
        <v>0</v>
      </c>
      <c r="I43" s="31">
        <v>95</v>
      </c>
      <c r="J43" s="31">
        <v>30</v>
      </c>
      <c r="K43" s="31">
        <v>39</v>
      </c>
      <c r="L43" s="31">
        <v>7.8000000000000007</v>
      </c>
      <c r="M43" s="31">
        <v>132.80000000000001</v>
      </c>
    </row>
    <row r="44" spans="1:13" x14ac:dyDescent="0.2">
      <c r="A44" s="29" t="s">
        <v>6</v>
      </c>
      <c r="B44" s="29" t="s">
        <v>7</v>
      </c>
      <c r="C44" s="29" t="s">
        <v>32</v>
      </c>
      <c r="D44" s="29" t="s">
        <v>33</v>
      </c>
      <c r="E44" s="32">
        <v>2</v>
      </c>
      <c r="F44" s="29">
        <v>2010</v>
      </c>
      <c r="G44" s="31">
        <v>450.26339946461508</v>
      </c>
      <c r="H44" s="31">
        <v>68</v>
      </c>
      <c r="I44" s="31">
        <v>38</v>
      </c>
      <c r="J44" s="31">
        <v>11</v>
      </c>
      <c r="K44" s="31">
        <v>0</v>
      </c>
      <c r="L44" s="31">
        <v>0</v>
      </c>
      <c r="M44" s="31">
        <v>117</v>
      </c>
    </row>
    <row r="45" spans="1:13" x14ac:dyDescent="0.2">
      <c r="A45" s="29" t="s">
        <v>6</v>
      </c>
      <c r="B45" s="29" t="s">
        <v>7</v>
      </c>
      <c r="C45" s="29" t="s">
        <v>32</v>
      </c>
      <c r="D45" s="29" t="s">
        <v>33</v>
      </c>
      <c r="E45" s="32">
        <v>2</v>
      </c>
      <c r="F45" s="29">
        <v>2010</v>
      </c>
      <c r="G45" s="31">
        <v>475.58935361216732</v>
      </c>
      <c r="H45" s="31">
        <v>725</v>
      </c>
      <c r="I45" s="31">
        <v>15</v>
      </c>
      <c r="J45" s="31">
        <v>6</v>
      </c>
      <c r="K45" s="31">
        <v>0</v>
      </c>
      <c r="L45" s="31">
        <v>0</v>
      </c>
      <c r="M45" s="31">
        <v>746</v>
      </c>
    </row>
    <row r="46" spans="1:13" x14ac:dyDescent="0.2">
      <c r="A46" s="29" t="s">
        <v>6</v>
      </c>
      <c r="B46" s="29" t="s">
        <v>7</v>
      </c>
      <c r="C46" s="29" t="s">
        <v>32</v>
      </c>
      <c r="D46" s="29" t="s">
        <v>33</v>
      </c>
      <c r="E46" s="30" t="s">
        <v>12</v>
      </c>
      <c r="F46" s="29">
        <v>2010</v>
      </c>
      <c r="G46" s="31">
        <v>418.91731018543061</v>
      </c>
      <c r="H46" s="31">
        <v>29</v>
      </c>
      <c r="I46" s="31">
        <v>0</v>
      </c>
      <c r="J46" s="31">
        <v>6</v>
      </c>
      <c r="K46" s="31">
        <v>3</v>
      </c>
      <c r="L46" s="31">
        <v>0.60000000000000009</v>
      </c>
      <c r="M46" s="31">
        <v>35.6</v>
      </c>
    </row>
    <row r="47" spans="1:13" x14ac:dyDescent="0.2">
      <c r="A47" s="29" t="s">
        <v>6</v>
      </c>
      <c r="B47" s="29" t="s">
        <v>7</v>
      </c>
      <c r="C47" s="29" t="s">
        <v>32</v>
      </c>
      <c r="D47" s="29" t="s">
        <v>33</v>
      </c>
      <c r="E47" s="32">
        <v>2</v>
      </c>
      <c r="F47" s="29">
        <v>2011</v>
      </c>
      <c r="G47" s="31">
        <v>517.07421613283623</v>
      </c>
      <c r="H47" s="31">
        <v>99</v>
      </c>
      <c r="I47" s="31">
        <v>310</v>
      </c>
      <c r="J47" s="31">
        <v>239</v>
      </c>
      <c r="K47" s="31">
        <v>47</v>
      </c>
      <c r="L47" s="31">
        <v>9.4</v>
      </c>
      <c r="M47" s="31">
        <v>657.4</v>
      </c>
    </row>
    <row r="48" spans="1:13" x14ac:dyDescent="0.2">
      <c r="A48" s="29" t="s">
        <v>6</v>
      </c>
      <c r="B48" s="29" t="s">
        <v>7</v>
      </c>
      <c r="C48" s="29" t="s">
        <v>32</v>
      </c>
      <c r="D48" s="29" t="s">
        <v>33</v>
      </c>
      <c r="E48" s="32">
        <v>2</v>
      </c>
      <c r="F48" s="29">
        <v>2011</v>
      </c>
      <c r="G48" s="31">
        <v>549.27835051546401</v>
      </c>
      <c r="H48" s="31">
        <v>0</v>
      </c>
      <c r="I48" s="31">
        <v>500</v>
      </c>
      <c r="J48" s="31">
        <v>276</v>
      </c>
      <c r="K48" s="31">
        <v>78</v>
      </c>
      <c r="L48" s="31">
        <v>15.600000000000001</v>
      </c>
      <c r="M48" s="31">
        <v>791.6</v>
      </c>
    </row>
    <row r="49" spans="1:13" x14ac:dyDescent="0.2">
      <c r="A49" s="29" t="s">
        <v>6</v>
      </c>
      <c r="B49" s="29" t="s">
        <v>7</v>
      </c>
      <c r="C49" s="29" t="s">
        <v>32</v>
      </c>
      <c r="D49" s="29" t="s">
        <v>33</v>
      </c>
      <c r="E49" s="32">
        <v>2</v>
      </c>
      <c r="F49" s="29">
        <v>2011</v>
      </c>
      <c r="G49" s="31">
        <v>607.47312190162882</v>
      </c>
      <c r="H49" s="31">
        <v>615</v>
      </c>
      <c r="I49" s="31">
        <v>300</v>
      </c>
      <c r="J49" s="31">
        <v>33</v>
      </c>
      <c r="K49" s="31">
        <v>44</v>
      </c>
      <c r="L49" s="31">
        <v>8.8000000000000007</v>
      </c>
      <c r="M49" s="31">
        <v>956.8</v>
      </c>
    </row>
    <row r="50" spans="1:13" x14ac:dyDescent="0.2">
      <c r="A50" s="29" t="s">
        <v>6</v>
      </c>
      <c r="B50" s="29" t="s">
        <v>7</v>
      </c>
      <c r="C50" s="29" t="s">
        <v>32</v>
      </c>
      <c r="D50" s="29" t="s">
        <v>33</v>
      </c>
      <c r="E50" s="32">
        <v>2</v>
      </c>
      <c r="F50" s="29">
        <v>2012</v>
      </c>
      <c r="G50" s="31">
        <v>594.82905982905982</v>
      </c>
      <c r="H50" s="31">
        <v>316</v>
      </c>
      <c r="I50" s="31">
        <v>204</v>
      </c>
      <c r="J50" s="31">
        <v>0</v>
      </c>
      <c r="K50" s="31">
        <v>0</v>
      </c>
      <c r="L50" s="31">
        <v>0</v>
      </c>
      <c r="M50" s="31">
        <v>520</v>
      </c>
    </row>
    <row r="51" spans="1:13" x14ac:dyDescent="0.2">
      <c r="A51" s="29" t="s">
        <v>6</v>
      </c>
      <c r="B51" s="29" t="s">
        <v>7</v>
      </c>
      <c r="C51" s="29" t="s">
        <v>32</v>
      </c>
      <c r="D51" s="29" t="s">
        <v>33</v>
      </c>
      <c r="E51" s="32">
        <v>2</v>
      </c>
      <c r="F51" s="29">
        <v>2012</v>
      </c>
      <c r="G51" s="31">
        <v>600.42743741095046</v>
      </c>
      <c r="H51" s="31">
        <v>305</v>
      </c>
      <c r="I51" s="31">
        <v>399</v>
      </c>
      <c r="J51" s="31">
        <v>0</v>
      </c>
      <c r="K51" s="31">
        <v>0</v>
      </c>
      <c r="L51" s="31">
        <v>0</v>
      </c>
      <c r="M51" s="31">
        <v>704</v>
      </c>
    </row>
    <row r="52" spans="1:13" x14ac:dyDescent="0.2">
      <c r="A52" s="29" t="s">
        <v>6</v>
      </c>
      <c r="B52" s="29" t="s">
        <v>7</v>
      </c>
      <c r="C52" s="29" t="s">
        <v>32</v>
      </c>
      <c r="D52" s="29" t="s">
        <v>33</v>
      </c>
      <c r="E52" s="32">
        <v>2</v>
      </c>
      <c r="F52" s="29">
        <v>2012</v>
      </c>
      <c r="G52" s="31">
        <v>631.05407336325015</v>
      </c>
      <c r="H52" s="31">
        <v>347</v>
      </c>
      <c r="I52" s="31">
        <v>0</v>
      </c>
      <c r="J52" s="31">
        <v>1</v>
      </c>
      <c r="K52" s="31">
        <v>0</v>
      </c>
      <c r="L52" s="31">
        <v>0</v>
      </c>
      <c r="M52" s="31">
        <v>348</v>
      </c>
    </row>
    <row r="53" spans="1:13" x14ac:dyDescent="0.2">
      <c r="A53" s="29" t="s">
        <v>6</v>
      </c>
      <c r="B53" s="29" t="s">
        <v>7</v>
      </c>
      <c r="C53" s="29" t="s">
        <v>32</v>
      </c>
      <c r="D53" s="29" t="s">
        <v>33</v>
      </c>
      <c r="E53" s="30" t="s">
        <v>12</v>
      </c>
      <c r="F53" s="29">
        <v>2012</v>
      </c>
      <c r="G53" s="31">
        <v>594.82905982905982</v>
      </c>
      <c r="H53" s="31">
        <v>37</v>
      </c>
      <c r="I53" s="31">
        <v>44</v>
      </c>
      <c r="J53" s="31">
        <v>22</v>
      </c>
      <c r="K53" s="31">
        <v>0</v>
      </c>
      <c r="L53" s="31">
        <v>0</v>
      </c>
      <c r="M53" s="31">
        <v>103</v>
      </c>
    </row>
    <row r="54" spans="1:13" x14ac:dyDescent="0.2">
      <c r="A54" s="29" t="s">
        <v>6</v>
      </c>
      <c r="B54" s="29" t="s">
        <v>7</v>
      </c>
      <c r="C54" s="29" t="s">
        <v>32</v>
      </c>
      <c r="D54" s="29" t="s">
        <v>33</v>
      </c>
      <c r="E54" s="32">
        <v>2</v>
      </c>
      <c r="F54" s="29">
        <v>2013</v>
      </c>
      <c r="G54" s="31">
        <v>579.79591836734687</v>
      </c>
      <c r="H54" s="31">
        <v>445</v>
      </c>
      <c r="I54" s="31">
        <v>0</v>
      </c>
      <c r="J54" s="31">
        <v>5</v>
      </c>
      <c r="K54" s="31">
        <v>96</v>
      </c>
      <c r="L54" s="31">
        <v>19.200000000000003</v>
      </c>
      <c r="M54" s="31">
        <v>469.2</v>
      </c>
    </row>
    <row r="55" spans="1:13" x14ac:dyDescent="0.2">
      <c r="A55" s="29" t="s">
        <v>6</v>
      </c>
      <c r="B55" s="29" t="s">
        <v>7</v>
      </c>
      <c r="C55" s="29" t="s">
        <v>32</v>
      </c>
      <c r="D55" s="29" t="s">
        <v>33</v>
      </c>
      <c r="E55" s="32">
        <v>2</v>
      </c>
      <c r="F55" s="29">
        <v>2013</v>
      </c>
      <c r="G55" s="31">
        <v>602.55804801259342</v>
      </c>
      <c r="H55" s="31">
        <v>280</v>
      </c>
      <c r="I55" s="31">
        <v>171</v>
      </c>
      <c r="J55" s="31">
        <v>6</v>
      </c>
      <c r="K55" s="31">
        <v>177</v>
      </c>
      <c r="L55" s="31">
        <v>35.4</v>
      </c>
      <c r="M55" s="31">
        <v>492.4</v>
      </c>
    </row>
    <row r="56" spans="1:13" x14ac:dyDescent="0.2">
      <c r="A56" s="29" t="s">
        <v>6</v>
      </c>
      <c r="B56" s="29" t="s">
        <v>7</v>
      </c>
      <c r="C56" s="29" t="s">
        <v>32</v>
      </c>
      <c r="D56" s="29" t="s">
        <v>33</v>
      </c>
      <c r="E56" s="32">
        <v>2</v>
      </c>
      <c r="F56" s="29">
        <v>2013</v>
      </c>
      <c r="G56" s="31">
        <v>678.43824096369872</v>
      </c>
      <c r="H56" s="31">
        <v>35</v>
      </c>
      <c r="I56" s="31">
        <v>163</v>
      </c>
      <c r="J56" s="31">
        <v>0</v>
      </c>
      <c r="K56" s="31">
        <v>0</v>
      </c>
      <c r="L56" s="31">
        <v>0</v>
      </c>
      <c r="M56" s="31">
        <v>198</v>
      </c>
    </row>
    <row r="57" spans="1:13" x14ac:dyDescent="0.2">
      <c r="A57" s="29" t="s">
        <v>6</v>
      </c>
      <c r="B57" s="29" t="s">
        <v>7</v>
      </c>
      <c r="C57" s="29" t="s">
        <v>32</v>
      </c>
      <c r="D57" s="29" t="s">
        <v>33</v>
      </c>
      <c r="E57" s="32">
        <v>2</v>
      </c>
      <c r="F57" s="29">
        <v>2014</v>
      </c>
      <c r="G57" s="31">
        <v>505.29785295050436</v>
      </c>
      <c r="H57" s="31">
        <v>552</v>
      </c>
      <c r="I57" s="31">
        <v>43</v>
      </c>
      <c r="J57" s="31">
        <v>80</v>
      </c>
      <c r="K57" s="31">
        <v>64</v>
      </c>
      <c r="L57" s="31">
        <v>12.8</v>
      </c>
      <c r="M57" s="31">
        <v>687.8</v>
      </c>
    </row>
    <row r="58" spans="1:13" x14ac:dyDescent="0.2">
      <c r="A58" s="29" t="s">
        <v>6</v>
      </c>
      <c r="B58" s="29" t="s">
        <v>7</v>
      </c>
      <c r="C58" s="29" t="s">
        <v>32</v>
      </c>
      <c r="D58" s="29" t="s">
        <v>33</v>
      </c>
      <c r="E58" s="32">
        <v>2</v>
      </c>
      <c r="F58" s="29">
        <v>2014</v>
      </c>
      <c r="G58" s="31">
        <v>544.90740740740739</v>
      </c>
      <c r="H58" s="31">
        <v>370</v>
      </c>
      <c r="I58" s="31">
        <v>11</v>
      </c>
      <c r="J58" s="31">
        <v>0</v>
      </c>
      <c r="K58" s="31">
        <v>232</v>
      </c>
      <c r="L58" s="31">
        <v>46.400000000000006</v>
      </c>
      <c r="M58" s="31">
        <v>427.4</v>
      </c>
    </row>
    <row r="59" spans="1:13" x14ac:dyDescent="0.2">
      <c r="A59" s="29" t="s">
        <v>6</v>
      </c>
      <c r="B59" s="29" t="s">
        <v>7</v>
      </c>
      <c r="C59" s="29" t="s">
        <v>32</v>
      </c>
      <c r="D59" s="29" t="s">
        <v>33</v>
      </c>
      <c r="E59" s="32">
        <v>2</v>
      </c>
      <c r="F59" s="29">
        <v>2014</v>
      </c>
      <c r="G59" s="31">
        <v>638.99745114698385</v>
      </c>
      <c r="H59" s="31">
        <v>260</v>
      </c>
      <c r="I59" s="31">
        <v>23</v>
      </c>
      <c r="J59" s="31">
        <v>10</v>
      </c>
      <c r="K59" s="31">
        <v>0</v>
      </c>
      <c r="L59" s="31">
        <v>0</v>
      </c>
      <c r="M59" s="31">
        <v>293</v>
      </c>
    </row>
    <row r="60" spans="1:13" x14ac:dyDescent="0.2">
      <c r="A60" s="29" t="s">
        <v>6</v>
      </c>
      <c r="B60" s="29" t="s">
        <v>7</v>
      </c>
      <c r="C60" s="29" t="s">
        <v>32</v>
      </c>
      <c r="D60" s="29" t="s">
        <v>33</v>
      </c>
      <c r="E60" s="32">
        <v>1</v>
      </c>
      <c r="F60" s="29">
        <v>2015</v>
      </c>
      <c r="G60" s="31">
        <v>612.95689777743837</v>
      </c>
      <c r="H60" s="31">
        <v>147</v>
      </c>
      <c r="I60" s="31">
        <v>4</v>
      </c>
      <c r="J60" s="31">
        <v>2</v>
      </c>
      <c r="K60" s="31">
        <v>9</v>
      </c>
      <c r="L60" s="31">
        <v>1.8</v>
      </c>
      <c r="M60" s="31">
        <v>154.80000000000001</v>
      </c>
    </row>
    <row r="61" spans="1:13" x14ac:dyDescent="0.2">
      <c r="A61" s="29" t="s">
        <v>6</v>
      </c>
      <c r="B61" s="29" t="s">
        <v>7</v>
      </c>
      <c r="C61" s="29" t="s">
        <v>32</v>
      </c>
      <c r="D61" s="29" t="s">
        <v>33</v>
      </c>
      <c r="E61" s="32">
        <v>1</v>
      </c>
      <c r="F61" s="29">
        <v>2015</v>
      </c>
      <c r="G61" s="31">
        <v>717.07206506434625</v>
      </c>
      <c r="H61" s="31">
        <v>0</v>
      </c>
      <c r="I61" s="31">
        <v>0</v>
      </c>
      <c r="J61" s="31">
        <v>22</v>
      </c>
      <c r="K61" s="31">
        <v>4</v>
      </c>
      <c r="L61" s="31">
        <v>0.8</v>
      </c>
      <c r="M61" s="31">
        <v>22.8</v>
      </c>
    </row>
    <row r="62" spans="1:13" x14ac:dyDescent="0.2">
      <c r="A62" s="29" t="s">
        <v>6</v>
      </c>
      <c r="B62" s="29" t="s">
        <v>7</v>
      </c>
      <c r="C62" s="29" t="s">
        <v>32</v>
      </c>
      <c r="D62" s="29" t="s">
        <v>33</v>
      </c>
      <c r="E62" s="32">
        <v>1</v>
      </c>
      <c r="F62" s="29">
        <v>2016</v>
      </c>
      <c r="G62" s="31">
        <v>488.20093457943921</v>
      </c>
      <c r="H62" s="31">
        <v>137</v>
      </c>
      <c r="I62" s="31">
        <v>60</v>
      </c>
      <c r="J62" s="31">
        <v>62</v>
      </c>
      <c r="K62" s="31">
        <v>61</v>
      </c>
      <c r="L62" s="31">
        <v>12.200000000000001</v>
      </c>
      <c r="M62" s="31">
        <v>271.2</v>
      </c>
    </row>
    <row r="63" spans="1:13" x14ac:dyDescent="0.2">
      <c r="A63" s="29" t="s">
        <v>6</v>
      </c>
      <c r="B63" s="29" t="s">
        <v>7</v>
      </c>
      <c r="C63" s="29" t="s">
        <v>32</v>
      </c>
      <c r="D63" s="29" t="s">
        <v>33</v>
      </c>
      <c r="E63" s="32">
        <v>1</v>
      </c>
      <c r="F63" s="29">
        <v>2017</v>
      </c>
      <c r="G63" s="31">
        <v>495.14076177824057</v>
      </c>
      <c r="H63" s="31">
        <v>125</v>
      </c>
      <c r="I63" s="31">
        <v>5</v>
      </c>
      <c r="J63" s="31">
        <v>44</v>
      </c>
      <c r="K63" s="31">
        <v>0</v>
      </c>
      <c r="L63" s="31">
        <v>0</v>
      </c>
      <c r="M63" s="31">
        <v>174</v>
      </c>
    </row>
    <row r="64" spans="1:13" x14ac:dyDescent="0.2">
      <c r="A64" s="29" t="s">
        <v>6</v>
      </c>
      <c r="B64" s="29" t="s">
        <v>7</v>
      </c>
      <c r="C64" s="29" t="s">
        <v>8</v>
      </c>
      <c r="D64" s="29" t="s">
        <v>9</v>
      </c>
      <c r="E64" s="32">
        <v>1</v>
      </c>
      <c r="F64" s="29">
        <v>2016</v>
      </c>
      <c r="G64" s="31">
        <v>735.06185549205554</v>
      </c>
      <c r="H64" s="31">
        <v>41</v>
      </c>
      <c r="I64" s="31">
        <v>30</v>
      </c>
      <c r="J64" s="31">
        <v>16</v>
      </c>
      <c r="K64" s="31">
        <v>6</v>
      </c>
      <c r="L64" s="31">
        <v>1.2000000000000002</v>
      </c>
      <c r="M64" s="31">
        <v>88.2</v>
      </c>
    </row>
    <row r="65" spans="1:13" x14ac:dyDescent="0.2">
      <c r="A65" s="29" t="s">
        <v>6</v>
      </c>
      <c r="B65" s="29" t="s">
        <v>7</v>
      </c>
      <c r="C65" s="29" t="s">
        <v>8</v>
      </c>
      <c r="D65" s="29" t="s">
        <v>38</v>
      </c>
      <c r="E65" s="32">
        <v>3</v>
      </c>
      <c r="F65" s="29">
        <v>2000</v>
      </c>
      <c r="G65" s="31">
        <v>358.15244825845537</v>
      </c>
      <c r="H65" s="31">
        <v>405</v>
      </c>
      <c r="I65" s="31">
        <v>92</v>
      </c>
      <c r="J65" s="31">
        <v>206</v>
      </c>
      <c r="K65" s="31">
        <v>79</v>
      </c>
      <c r="L65" s="31">
        <v>15.8</v>
      </c>
      <c r="M65" s="31">
        <v>718.8</v>
      </c>
    </row>
    <row r="66" spans="1:13" x14ac:dyDescent="0.2">
      <c r="A66" s="29" t="s">
        <v>6</v>
      </c>
      <c r="B66" s="29" t="s">
        <v>7</v>
      </c>
      <c r="C66" s="29" t="s">
        <v>8</v>
      </c>
      <c r="D66" s="29" t="s">
        <v>38</v>
      </c>
      <c r="E66" s="32">
        <v>3</v>
      </c>
      <c r="F66" s="29">
        <v>2004</v>
      </c>
      <c r="G66" s="31">
        <v>374.00241837968565</v>
      </c>
      <c r="H66" s="31">
        <v>0</v>
      </c>
      <c r="I66" s="31">
        <v>1694</v>
      </c>
      <c r="J66" s="31">
        <v>7</v>
      </c>
      <c r="K66" s="31">
        <v>0</v>
      </c>
      <c r="L66" s="31">
        <v>0</v>
      </c>
      <c r="M66" s="31">
        <v>1701</v>
      </c>
    </row>
    <row r="67" spans="1:13" x14ac:dyDescent="0.2">
      <c r="A67" s="29" t="s">
        <v>6</v>
      </c>
      <c r="B67" s="29" t="s">
        <v>7</v>
      </c>
      <c r="C67" s="29" t="s">
        <v>8</v>
      </c>
      <c r="D67" s="29" t="s">
        <v>38</v>
      </c>
      <c r="E67" s="32">
        <v>3</v>
      </c>
      <c r="F67" s="29">
        <v>2004</v>
      </c>
      <c r="G67" s="31">
        <v>469.82439158200543</v>
      </c>
      <c r="H67" s="31">
        <v>0</v>
      </c>
      <c r="I67" s="31">
        <v>341</v>
      </c>
      <c r="J67" s="31">
        <v>0</v>
      </c>
      <c r="K67" s="31">
        <v>0</v>
      </c>
      <c r="L67" s="31">
        <v>0</v>
      </c>
      <c r="M67" s="31">
        <v>341</v>
      </c>
    </row>
    <row r="68" spans="1:13" x14ac:dyDescent="0.2">
      <c r="A68" s="29" t="s">
        <v>6</v>
      </c>
      <c r="B68" s="29" t="s">
        <v>7</v>
      </c>
      <c r="C68" s="29" t="s">
        <v>8</v>
      </c>
      <c r="D68" s="29" t="s">
        <v>38</v>
      </c>
      <c r="E68" s="32">
        <v>3</v>
      </c>
      <c r="F68" s="29">
        <v>2005</v>
      </c>
      <c r="G68" s="31">
        <v>420.09090909090907</v>
      </c>
      <c r="H68" s="31">
        <v>200</v>
      </c>
      <c r="I68" s="31">
        <v>586</v>
      </c>
      <c r="J68" s="31">
        <v>13</v>
      </c>
      <c r="K68" s="31">
        <v>0</v>
      </c>
      <c r="L68" s="31">
        <v>0</v>
      </c>
      <c r="M68" s="31">
        <v>799</v>
      </c>
    </row>
    <row r="69" spans="1:13" x14ac:dyDescent="0.2">
      <c r="A69" s="29" t="s">
        <v>6</v>
      </c>
      <c r="B69" s="29" t="s">
        <v>7</v>
      </c>
      <c r="C69" s="29" t="s">
        <v>8</v>
      </c>
      <c r="D69" s="29" t="s">
        <v>38</v>
      </c>
      <c r="E69" s="30" t="s">
        <v>15</v>
      </c>
      <c r="F69" s="29">
        <v>2005</v>
      </c>
      <c r="G69" s="31">
        <v>340.78571428571428</v>
      </c>
      <c r="H69" s="31">
        <v>19</v>
      </c>
      <c r="I69" s="31">
        <v>0</v>
      </c>
      <c r="J69" s="31">
        <v>3</v>
      </c>
      <c r="K69" s="31">
        <v>0</v>
      </c>
      <c r="L69" s="31">
        <v>0</v>
      </c>
      <c r="M69" s="31">
        <v>22</v>
      </c>
    </row>
    <row r="70" spans="1:13" x14ac:dyDescent="0.2">
      <c r="A70" s="29" t="s">
        <v>6</v>
      </c>
      <c r="B70" s="29" t="s">
        <v>7</v>
      </c>
      <c r="C70" s="29" t="s">
        <v>8</v>
      </c>
      <c r="D70" s="29" t="s">
        <v>38</v>
      </c>
      <c r="E70" s="30" t="s">
        <v>16</v>
      </c>
      <c r="F70" s="29">
        <v>2005</v>
      </c>
      <c r="G70" s="31">
        <v>333.18573185731856</v>
      </c>
      <c r="H70" s="31">
        <v>140</v>
      </c>
      <c r="I70" s="31">
        <v>205</v>
      </c>
      <c r="J70" s="31">
        <v>0</v>
      </c>
      <c r="K70" s="31">
        <v>0</v>
      </c>
      <c r="L70" s="31">
        <v>0</v>
      </c>
      <c r="M70" s="31">
        <v>345</v>
      </c>
    </row>
    <row r="71" spans="1:13" x14ac:dyDescent="0.2">
      <c r="A71" s="29" t="s">
        <v>6</v>
      </c>
      <c r="B71" s="29" t="s">
        <v>7</v>
      </c>
      <c r="C71" s="29" t="s">
        <v>8</v>
      </c>
      <c r="D71" s="29" t="s">
        <v>38</v>
      </c>
      <c r="E71" s="32">
        <v>3</v>
      </c>
      <c r="F71" s="29">
        <v>2006</v>
      </c>
      <c r="G71" s="31">
        <v>368.23241922345915</v>
      </c>
      <c r="H71" s="31">
        <v>1380</v>
      </c>
      <c r="I71" s="31">
        <v>88</v>
      </c>
      <c r="J71" s="31">
        <v>6</v>
      </c>
      <c r="K71" s="31">
        <v>0</v>
      </c>
      <c r="L71" s="31">
        <v>0</v>
      </c>
      <c r="M71" s="31">
        <v>1474</v>
      </c>
    </row>
    <row r="72" spans="1:13" x14ac:dyDescent="0.2">
      <c r="A72" s="29" t="s">
        <v>6</v>
      </c>
      <c r="B72" s="29" t="s">
        <v>7</v>
      </c>
      <c r="C72" s="29" t="s">
        <v>8</v>
      </c>
      <c r="D72" s="29" t="s">
        <v>38</v>
      </c>
      <c r="E72" s="30" t="s">
        <v>15</v>
      </c>
      <c r="F72" s="29">
        <v>2006</v>
      </c>
      <c r="G72" s="31">
        <v>368.23241922345915</v>
      </c>
      <c r="H72" s="31">
        <v>0</v>
      </c>
      <c r="I72" s="31">
        <v>12</v>
      </c>
      <c r="J72" s="31">
        <v>0</v>
      </c>
      <c r="K72" s="31">
        <v>0</v>
      </c>
      <c r="L72" s="31">
        <v>0</v>
      </c>
      <c r="M72" s="31">
        <v>12</v>
      </c>
    </row>
    <row r="73" spans="1:13" x14ac:dyDescent="0.2">
      <c r="A73" s="29" t="s">
        <v>6</v>
      </c>
      <c r="B73" s="29" t="s">
        <v>7</v>
      </c>
      <c r="C73" s="29" t="s">
        <v>8</v>
      </c>
      <c r="D73" s="29" t="s">
        <v>38</v>
      </c>
      <c r="E73" s="32">
        <v>3</v>
      </c>
      <c r="F73" s="29">
        <v>2007</v>
      </c>
      <c r="G73" s="31">
        <v>420.19867549668874</v>
      </c>
      <c r="H73" s="31">
        <v>0</v>
      </c>
      <c r="I73" s="31">
        <v>624</v>
      </c>
      <c r="J73" s="31">
        <v>13</v>
      </c>
      <c r="K73" s="31">
        <v>0</v>
      </c>
      <c r="L73" s="31">
        <v>0</v>
      </c>
      <c r="M73" s="31">
        <v>637</v>
      </c>
    </row>
    <row r="74" spans="1:13" x14ac:dyDescent="0.2">
      <c r="A74" s="29" t="s">
        <v>6</v>
      </c>
      <c r="B74" s="29" t="s">
        <v>7</v>
      </c>
      <c r="C74" s="29" t="s">
        <v>8</v>
      </c>
      <c r="D74" s="29" t="s">
        <v>38</v>
      </c>
      <c r="E74" s="30" t="s">
        <v>16</v>
      </c>
      <c r="F74" s="29">
        <v>2007</v>
      </c>
      <c r="G74" s="31">
        <v>420.19867549668874</v>
      </c>
      <c r="H74" s="31">
        <v>0</v>
      </c>
      <c r="I74" s="31">
        <v>380</v>
      </c>
      <c r="J74" s="31">
        <v>0</v>
      </c>
      <c r="K74" s="31">
        <v>0</v>
      </c>
      <c r="L74" s="31">
        <v>0</v>
      </c>
      <c r="M74" s="31">
        <v>380</v>
      </c>
    </row>
    <row r="75" spans="1:13" x14ac:dyDescent="0.2">
      <c r="A75" s="29" t="s">
        <v>6</v>
      </c>
      <c r="B75" s="29" t="s">
        <v>7</v>
      </c>
      <c r="C75" s="29" t="s">
        <v>8</v>
      </c>
      <c r="D75" s="29" t="s">
        <v>38</v>
      </c>
      <c r="E75" s="32">
        <v>3</v>
      </c>
      <c r="F75" s="29">
        <v>2008</v>
      </c>
      <c r="G75" s="31">
        <v>552.1490745422999</v>
      </c>
      <c r="H75" s="31">
        <v>6</v>
      </c>
      <c r="I75" s="31">
        <v>9</v>
      </c>
      <c r="J75" s="31">
        <v>0</v>
      </c>
      <c r="K75" s="31">
        <v>12</v>
      </c>
      <c r="L75" s="31">
        <v>2.4000000000000004</v>
      </c>
      <c r="M75" s="31">
        <v>17.399999999999999</v>
      </c>
    </row>
    <row r="76" spans="1:13" x14ac:dyDescent="0.2">
      <c r="A76" s="29" t="s">
        <v>6</v>
      </c>
      <c r="B76" s="29" t="s">
        <v>7</v>
      </c>
      <c r="C76" s="29" t="s">
        <v>8</v>
      </c>
      <c r="D76" s="29" t="s">
        <v>38</v>
      </c>
      <c r="E76" s="32">
        <v>3</v>
      </c>
      <c r="F76" s="29">
        <v>2008</v>
      </c>
      <c r="G76" s="31">
        <v>554.90258356460015</v>
      </c>
      <c r="H76" s="31">
        <v>0</v>
      </c>
      <c r="I76" s="31">
        <v>278</v>
      </c>
      <c r="J76" s="31">
        <v>20</v>
      </c>
      <c r="K76" s="31">
        <v>0</v>
      </c>
      <c r="L76" s="31">
        <v>0</v>
      </c>
      <c r="M76" s="31">
        <v>298</v>
      </c>
    </row>
    <row r="77" spans="1:13" x14ac:dyDescent="0.2">
      <c r="A77" s="29" t="s">
        <v>6</v>
      </c>
      <c r="B77" s="29" t="s">
        <v>7</v>
      </c>
      <c r="C77" s="29" t="s">
        <v>8</v>
      </c>
      <c r="D77" s="29" t="s">
        <v>38</v>
      </c>
      <c r="E77" s="32">
        <v>3</v>
      </c>
      <c r="F77" s="29">
        <v>2009</v>
      </c>
      <c r="G77" s="31">
        <v>620.8027313505047</v>
      </c>
      <c r="H77" s="31">
        <v>366</v>
      </c>
      <c r="I77" s="31">
        <v>0</v>
      </c>
      <c r="J77" s="31">
        <v>6</v>
      </c>
      <c r="K77" s="31">
        <v>0</v>
      </c>
      <c r="L77" s="31">
        <v>0</v>
      </c>
      <c r="M77" s="31">
        <v>372</v>
      </c>
    </row>
    <row r="78" spans="1:13" x14ac:dyDescent="0.2">
      <c r="A78" s="29" t="s">
        <v>6</v>
      </c>
      <c r="B78" s="29" t="s">
        <v>7</v>
      </c>
      <c r="C78" s="29" t="s">
        <v>8</v>
      </c>
      <c r="D78" s="29" t="s">
        <v>38</v>
      </c>
      <c r="E78" s="32">
        <v>2</v>
      </c>
      <c r="F78" s="29">
        <v>2011</v>
      </c>
      <c r="G78" s="31">
        <v>481.91531460229521</v>
      </c>
      <c r="H78" s="31">
        <v>317</v>
      </c>
      <c r="I78" s="31">
        <v>15</v>
      </c>
      <c r="J78" s="31">
        <v>153</v>
      </c>
      <c r="K78" s="31">
        <v>0</v>
      </c>
      <c r="L78" s="31">
        <v>0</v>
      </c>
      <c r="M78" s="31">
        <v>485</v>
      </c>
    </row>
    <row r="79" spans="1:13" x14ac:dyDescent="0.2">
      <c r="A79" s="29" t="s">
        <v>6</v>
      </c>
      <c r="B79" s="29" t="s">
        <v>7</v>
      </c>
      <c r="C79" s="29" t="s">
        <v>8</v>
      </c>
      <c r="D79" s="29" t="s">
        <v>38</v>
      </c>
      <c r="E79" s="32">
        <v>2</v>
      </c>
      <c r="F79" s="29">
        <v>2011</v>
      </c>
      <c r="G79" s="31">
        <v>568.10612119146799</v>
      </c>
      <c r="H79" s="31">
        <v>234</v>
      </c>
      <c r="I79" s="31">
        <v>4</v>
      </c>
      <c r="J79" s="31">
        <v>113</v>
      </c>
      <c r="K79" s="31">
        <v>182</v>
      </c>
      <c r="L79" s="31">
        <v>36.4</v>
      </c>
      <c r="M79" s="31">
        <v>387.4</v>
      </c>
    </row>
    <row r="80" spans="1:13" x14ac:dyDescent="0.2">
      <c r="A80" s="29" t="s">
        <v>6</v>
      </c>
      <c r="B80" s="29" t="s">
        <v>7</v>
      </c>
      <c r="C80" s="29" t="s">
        <v>8</v>
      </c>
      <c r="D80" s="29" t="s">
        <v>38</v>
      </c>
      <c r="E80" s="32">
        <v>2</v>
      </c>
      <c r="F80" s="29">
        <v>2012</v>
      </c>
      <c r="G80" s="31">
        <v>473.94247038917086</v>
      </c>
      <c r="H80" s="31">
        <v>170</v>
      </c>
      <c r="I80" s="31">
        <v>466</v>
      </c>
      <c r="J80" s="31">
        <v>0</v>
      </c>
      <c r="K80" s="31">
        <v>0</v>
      </c>
      <c r="L80" s="31">
        <v>0</v>
      </c>
      <c r="M80" s="31">
        <v>636</v>
      </c>
    </row>
    <row r="81" spans="1:13" x14ac:dyDescent="0.2">
      <c r="A81" s="29" t="s">
        <v>6</v>
      </c>
      <c r="B81" s="29" t="s">
        <v>7</v>
      </c>
      <c r="C81" s="29" t="s">
        <v>8</v>
      </c>
      <c r="D81" s="29" t="s">
        <v>38</v>
      </c>
      <c r="E81" s="32">
        <v>2</v>
      </c>
      <c r="F81" s="29">
        <v>2012</v>
      </c>
      <c r="G81" s="31">
        <v>487.40503798480603</v>
      </c>
      <c r="H81" s="31">
        <v>235</v>
      </c>
      <c r="I81" s="31">
        <v>201</v>
      </c>
      <c r="J81" s="31">
        <v>50</v>
      </c>
      <c r="K81" s="31">
        <v>205</v>
      </c>
      <c r="L81" s="31">
        <v>41</v>
      </c>
      <c r="M81" s="31">
        <v>527</v>
      </c>
    </row>
    <row r="82" spans="1:13" x14ac:dyDescent="0.2">
      <c r="A82" s="29" t="s">
        <v>6</v>
      </c>
      <c r="B82" s="29" t="s">
        <v>7</v>
      </c>
      <c r="C82" s="29" t="s">
        <v>8</v>
      </c>
      <c r="D82" s="29" t="s">
        <v>38</v>
      </c>
      <c r="E82" s="32">
        <v>2</v>
      </c>
      <c r="F82" s="29">
        <v>2012</v>
      </c>
      <c r="G82" s="31">
        <v>492.23253541768446</v>
      </c>
      <c r="H82" s="31">
        <v>885</v>
      </c>
      <c r="I82" s="31">
        <v>54</v>
      </c>
      <c r="J82" s="31">
        <v>42</v>
      </c>
      <c r="K82" s="31">
        <v>0</v>
      </c>
      <c r="L82" s="31">
        <v>0</v>
      </c>
      <c r="M82" s="31">
        <v>981</v>
      </c>
    </row>
    <row r="83" spans="1:13" x14ac:dyDescent="0.2">
      <c r="A83" s="29" t="s">
        <v>6</v>
      </c>
      <c r="B83" s="29" t="s">
        <v>7</v>
      </c>
      <c r="C83" s="29" t="s">
        <v>8</v>
      </c>
      <c r="D83" s="29" t="s">
        <v>38</v>
      </c>
      <c r="E83" s="32">
        <v>2</v>
      </c>
      <c r="F83" s="29">
        <v>2012</v>
      </c>
      <c r="G83" s="31">
        <v>537.9656160458452</v>
      </c>
      <c r="H83" s="31">
        <v>120</v>
      </c>
      <c r="I83" s="31">
        <v>152</v>
      </c>
      <c r="J83" s="31">
        <v>65</v>
      </c>
      <c r="K83" s="31">
        <v>0</v>
      </c>
      <c r="L83" s="31">
        <v>0</v>
      </c>
      <c r="M83" s="31">
        <v>337</v>
      </c>
    </row>
    <row r="84" spans="1:13" x14ac:dyDescent="0.2">
      <c r="A84" s="29" t="s">
        <v>6</v>
      </c>
      <c r="B84" s="29" t="s">
        <v>7</v>
      </c>
      <c r="C84" s="29" t="s">
        <v>8</v>
      </c>
      <c r="D84" s="29" t="s">
        <v>38</v>
      </c>
      <c r="E84" s="32">
        <v>2</v>
      </c>
      <c r="F84" s="29">
        <v>2012</v>
      </c>
      <c r="G84" s="31">
        <v>639.55108359133123</v>
      </c>
      <c r="H84" s="31">
        <v>153</v>
      </c>
      <c r="I84" s="31">
        <v>2</v>
      </c>
      <c r="J84" s="31">
        <v>0</v>
      </c>
      <c r="K84" s="31">
        <v>20</v>
      </c>
      <c r="L84" s="31">
        <v>4</v>
      </c>
      <c r="M84" s="31">
        <v>159</v>
      </c>
    </row>
    <row r="85" spans="1:13" x14ac:dyDescent="0.2">
      <c r="A85" s="29" t="s">
        <v>6</v>
      </c>
      <c r="B85" s="29" t="s">
        <v>7</v>
      </c>
      <c r="C85" s="29" t="s">
        <v>8</v>
      </c>
      <c r="D85" s="29" t="s">
        <v>38</v>
      </c>
      <c r="E85" s="30" t="s">
        <v>12</v>
      </c>
      <c r="F85" s="29">
        <v>2012</v>
      </c>
      <c r="G85" s="31">
        <v>480.37037037037038</v>
      </c>
      <c r="H85" s="31">
        <v>0</v>
      </c>
      <c r="I85" s="31">
        <v>4</v>
      </c>
      <c r="J85" s="31">
        <v>0</v>
      </c>
      <c r="K85" s="31">
        <v>0</v>
      </c>
      <c r="L85" s="31">
        <v>0</v>
      </c>
      <c r="M85" s="31">
        <v>4</v>
      </c>
    </row>
    <row r="86" spans="1:13" x14ac:dyDescent="0.2">
      <c r="A86" s="29" t="s">
        <v>6</v>
      </c>
      <c r="B86" s="29" t="s">
        <v>7</v>
      </c>
      <c r="C86" s="29" t="s">
        <v>8</v>
      </c>
      <c r="D86" s="29" t="s">
        <v>38</v>
      </c>
      <c r="E86" s="30" t="s">
        <v>12</v>
      </c>
      <c r="F86" s="29">
        <v>2012</v>
      </c>
      <c r="G86" s="31">
        <v>639.55108359133123</v>
      </c>
      <c r="H86" s="31">
        <v>16</v>
      </c>
      <c r="I86" s="31">
        <v>2</v>
      </c>
      <c r="J86" s="31">
        <v>21</v>
      </c>
      <c r="K86" s="31">
        <v>37</v>
      </c>
      <c r="L86" s="31">
        <v>7.4</v>
      </c>
      <c r="M86" s="31">
        <v>46.4</v>
      </c>
    </row>
    <row r="87" spans="1:13" x14ac:dyDescent="0.2">
      <c r="A87" s="29" t="s">
        <v>6</v>
      </c>
      <c r="B87" s="29" t="s">
        <v>7</v>
      </c>
      <c r="C87" s="29" t="s">
        <v>8</v>
      </c>
      <c r="D87" s="29" t="s">
        <v>38</v>
      </c>
      <c r="E87" s="32">
        <v>2</v>
      </c>
      <c r="F87" s="29">
        <v>2013</v>
      </c>
      <c r="G87" s="31">
        <v>639.34659090909088</v>
      </c>
      <c r="H87" s="31">
        <v>396</v>
      </c>
      <c r="I87" s="31">
        <v>33</v>
      </c>
      <c r="J87" s="31">
        <v>3</v>
      </c>
      <c r="K87" s="31">
        <v>10</v>
      </c>
      <c r="L87" s="31">
        <v>2</v>
      </c>
      <c r="M87" s="31">
        <v>434</v>
      </c>
    </row>
    <row r="88" spans="1:13" x14ac:dyDescent="0.2">
      <c r="A88" s="29" t="s">
        <v>6</v>
      </c>
      <c r="B88" s="29" t="s">
        <v>7</v>
      </c>
      <c r="C88" s="29" t="s">
        <v>8</v>
      </c>
      <c r="D88" s="29" t="s">
        <v>38</v>
      </c>
      <c r="E88" s="32">
        <v>2</v>
      </c>
      <c r="F88" s="29">
        <v>2013</v>
      </c>
      <c r="G88" s="31">
        <v>942.0226130653266</v>
      </c>
      <c r="H88" s="31">
        <v>286</v>
      </c>
      <c r="I88" s="31">
        <v>4</v>
      </c>
      <c r="J88" s="31">
        <v>0</v>
      </c>
      <c r="K88" s="31">
        <v>40</v>
      </c>
      <c r="L88" s="31">
        <v>8</v>
      </c>
      <c r="M88" s="31">
        <v>298</v>
      </c>
    </row>
    <row r="89" spans="1:13" x14ac:dyDescent="0.2">
      <c r="A89" s="29" t="s">
        <v>6</v>
      </c>
      <c r="B89" s="29" t="s">
        <v>7</v>
      </c>
      <c r="C89" s="29" t="s">
        <v>8</v>
      </c>
      <c r="D89" s="29" t="s">
        <v>38</v>
      </c>
      <c r="E89" s="32">
        <v>2</v>
      </c>
      <c r="F89" s="29">
        <v>2014</v>
      </c>
      <c r="G89" s="31">
        <v>472.99107142857139</v>
      </c>
      <c r="H89" s="31">
        <v>52</v>
      </c>
      <c r="I89" s="31">
        <v>213</v>
      </c>
      <c r="J89" s="31">
        <v>185</v>
      </c>
      <c r="K89" s="31">
        <v>0</v>
      </c>
      <c r="L89" s="31">
        <v>0</v>
      </c>
      <c r="M89" s="31">
        <v>450</v>
      </c>
    </row>
    <row r="90" spans="1:13" x14ac:dyDescent="0.2">
      <c r="A90" s="29" t="s">
        <v>6</v>
      </c>
      <c r="B90" s="29" t="s">
        <v>7</v>
      </c>
      <c r="C90" s="29" t="s">
        <v>8</v>
      </c>
      <c r="D90" s="29" t="s">
        <v>38</v>
      </c>
      <c r="E90" s="32">
        <v>2</v>
      </c>
      <c r="F90" s="29">
        <v>2014</v>
      </c>
      <c r="G90" s="31">
        <v>666.75125766364761</v>
      </c>
      <c r="H90" s="31">
        <v>120</v>
      </c>
      <c r="I90" s="31">
        <v>155</v>
      </c>
      <c r="J90" s="31">
        <v>36</v>
      </c>
      <c r="K90" s="31">
        <v>11</v>
      </c>
      <c r="L90" s="31">
        <v>2.2000000000000002</v>
      </c>
      <c r="M90" s="31">
        <v>313.2</v>
      </c>
    </row>
    <row r="91" spans="1:13" x14ac:dyDescent="0.2">
      <c r="A91" s="29" t="s">
        <v>6</v>
      </c>
      <c r="B91" s="29" t="s">
        <v>7</v>
      </c>
      <c r="C91" s="29" t="s">
        <v>8</v>
      </c>
      <c r="D91" s="29" t="s">
        <v>38</v>
      </c>
      <c r="E91" s="32">
        <v>1</v>
      </c>
      <c r="F91" s="29">
        <v>2015</v>
      </c>
      <c r="G91" s="31">
        <v>466.81103259630731</v>
      </c>
      <c r="H91" s="31">
        <v>21</v>
      </c>
      <c r="I91" s="31">
        <v>105</v>
      </c>
      <c r="J91" s="31">
        <v>119</v>
      </c>
      <c r="K91" s="31">
        <v>0</v>
      </c>
      <c r="L91" s="31">
        <v>0</v>
      </c>
      <c r="M91" s="31">
        <v>245</v>
      </c>
    </row>
    <row r="92" spans="1:13" x14ac:dyDescent="0.2">
      <c r="A92" s="29" t="s">
        <v>6</v>
      </c>
      <c r="B92" s="29" t="s">
        <v>7</v>
      </c>
      <c r="C92" s="29" t="s">
        <v>8</v>
      </c>
      <c r="D92" s="29" t="s">
        <v>38</v>
      </c>
      <c r="E92" s="32">
        <v>1</v>
      </c>
      <c r="F92" s="29">
        <v>2015</v>
      </c>
      <c r="G92" s="31">
        <v>601.62043572188179</v>
      </c>
      <c r="H92" s="31">
        <v>0</v>
      </c>
      <c r="I92" s="31">
        <v>80</v>
      </c>
      <c r="J92" s="31">
        <v>39</v>
      </c>
      <c r="K92" s="31">
        <v>0</v>
      </c>
      <c r="L92" s="31">
        <v>0</v>
      </c>
      <c r="M92" s="31">
        <v>119</v>
      </c>
    </row>
    <row r="93" spans="1:13" x14ac:dyDescent="0.2">
      <c r="A93" s="29" t="s">
        <v>6</v>
      </c>
      <c r="B93" s="29" t="s">
        <v>7</v>
      </c>
      <c r="C93" s="29" t="s">
        <v>30</v>
      </c>
      <c r="D93" s="29" t="s">
        <v>31</v>
      </c>
      <c r="E93" s="30" t="s">
        <v>15</v>
      </c>
      <c r="F93" s="29">
        <v>2004</v>
      </c>
      <c r="G93" s="31">
        <v>342.82536151279197</v>
      </c>
      <c r="H93" s="31">
        <v>26</v>
      </c>
      <c r="I93" s="31">
        <v>6</v>
      </c>
      <c r="J93" s="31">
        <v>0</v>
      </c>
      <c r="K93" s="31">
        <v>0</v>
      </c>
      <c r="L93" s="31">
        <v>0</v>
      </c>
      <c r="M93" s="31">
        <v>32</v>
      </c>
    </row>
    <row r="94" spans="1:13" x14ac:dyDescent="0.2">
      <c r="A94" s="29" t="s">
        <v>6</v>
      </c>
      <c r="B94" s="29" t="s">
        <v>7</v>
      </c>
      <c r="C94" s="29" t="s">
        <v>30</v>
      </c>
      <c r="D94" s="29" t="s">
        <v>31</v>
      </c>
      <c r="E94" s="30" t="s">
        <v>16</v>
      </c>
      <c r="F94" s="29">
        <v>2004</v>
      </c>
      <c r="G94" s="31">
        <v>342.82536151279197</v>
      </c>
      <c r="H94" s="31">
        <v>120</v>
      </c>
      <c r="I94" s="31">
        <v>111</v>
      </c>
      <c r="J94" s="31">
        <v>77</v>
      </c>
      <c r="K94" s="31">
        <v>0</v>
      </c>
      <c r="L94" s="31">
        <v>0</v>
      </c>
      <c r="M94" s="31">
        <v>308</v>
      </c>
    </row>
    <row r="95" spans="1:13" x14ac:dyDescent="0.2">
      <c r="A95" s="29" t="s">
        <v>6</v>
      </c>
      <c r="B95" s="29" t="s">
        <v>7</v>
      </c>
      <c r="C95" s="29" t="s">
        <v>30</v>
      </c>
      <c r="D95" s="29" t="s">
        <v>31</v>
      </c>
      <c r="E95" s="32">
        <v>3</v>
      </c>
      <c r="F95" s="29">
        <v>2005</v>
      </c>
      <c r="G95" s="31">
        <v>347.28560188827691</v>
      </c>
      <c r="H95" s="31">
        <v>0</v>
      </c>
      <c r="I95" s="31">
        <v>564</v>
      </c>
      <c r="J95" s="31">
        <v>4</v>
      </c>
      <c r="K95" s="31">
        <v>0</v>
      </c>
      <c r="L95" s="31">
        <v>0</v>
      </c>
      <c r="M95" s="31">
        <v>568</v>
      </c>
    </row>
    <row r="96" spans="1:13" x14ac:dyDescent="0.2">
      <c r="A96" s="29" t="s">
        <v>6</v>
      </c>
      <c r="B96" s="29" t="s">
        <v>7</v>
      </c>
      <c r="C96" s="29" t="s">
        <v>30</v>
      </c>
      <c r="D96" s="29" t="s">
        <v>31</v>
      </c>
      <c r="E96" s="32">
        <v>3</v>
      </c>
      <c r="F96" s="29">
        <v>2005</v>
      </c>
      <c r="G96" s="31">
        <v>412.65133171912834</v>
      </c>
      <c r="H96" s="31">
        <v>0</v>
      </c>
      <c r="I96" s="31">
        <v>1453</v>
      </c>
      <c r="J96" s="31">
        <v>2</v>
      </c>
      <c r="K96" s="31">
        <v>0</v>
      </c>
      <c r="L96" s="31">
        <v>0</v>
      </c>
      <c r="M96" s="31">
        <v>1455</v>
      </c>
    </row>
    <row r="97" spans="1:13" x14ac:dyDescent="0.2">
      <c r="A97" s="29" t="s">
        <v>6</v>
      </c>
      <c r="B97" s="29" t="s">
        <v>7</v>
      </c>
      <c r="C97" s="29" t="s">
        <v>30</v>
      </c>
      <c r="D97" s="29" t="s">
        <v>31</v>
      </c>
      <c r="E97" s="30" t="s">
        <v>15</v>
      </c>
      <c r="F97" s="29">
        <v>2005</v>
      </c>
      <c r="G97" s="31">
        <v>412.65133171912834</v>
      </c>
      <c r="H97" s="31">
        <v>0</v>
      </c>
      <c r="I97" s="31">
        <v>39</v>
      </c>
      <c r="J97" s="31">
        <v>0</v>
      </c>
      <c r="K97" s="31">
        <v>0</v>
      </c>
      <c r="L97" s="31">
        <v>0</v>
      </c>
      <c r="M97" s="31">
        <v>39</v>
      </c>
    </row>
    <row r="98" spans="1:13" x14ac:dyDescent="0.2">
      <c r="A98" s="29" t="s">
        <v>6</v>
      </c>
      <c r="B98" s="29" t="s">
        <v>7</v>
      </c>
      <c r="C98" s="29" t="s">
        <v>30</v>
      </c>
      <c r="D98" s="29" t="s">
        <v>31</v>
      </c>
      <c r="E98" s="30" t="s">
        <v>16</v>
      </c>
      <c r="F98" s="29">
        <v>2005</v>
      </c>
      <c r="G98" s="31">
        <v>418.69158878504669</v>
      </c>
      <c r="H98" s="31">
        <v>265</v>
      </c>
      <c r="I98" s="31">
        <v>43</v>
      </c>
      <c r="J98" s="31">
        <v>0</v>
      </c>
      <c r="K98" s="31">
        <v>0</v>
      </c>
      <c r="L98" s="31">
        <v>0</v>
      </c>
      <c r="M98" s="31">
        <v>308</v>
      </c>
    </row>
    <row r="99" spans="1:13" x14ac:dyDescent="0.2">
      <c r="A99" s="29" t="s">
        <v>6</v>
      </c>
      <c r="B99" s="29" t="s">
        <v>7</v>
      </c>
      <c r="C99" s="29" t="s">
        <v>30</v>
      </c>
      <c r="D99" s="29" t="s">
        <v>31</v>
      </c>
      <c r="E99" s="32">
        <v>3</v>
      </c>
      <c r="F99" s="29">
        <v>2006</v>
      </c>
      <c r="G99" s="31">
        <v>364.94192185850051</v>
      </c>
      <c r="H99" s="31">
        <v>2193</v>
      </c>
      <c r="I99" s="31">
        <v>0</v>
      </c>
      <c r="J99" s="31">
        <v>0</v>
      </c>
      <c r="K99" s="31">
        <v>0</v>
      </c>
      <c r="L99" s="31">
        <v>0</v>
      </c>
      <c r="M99" s="31">
        <v>2193</v>
      </c>
    </row>
    <row r="100" spans="1:13" x14ac:dyDescent="0.2">
      <c r="A100" s="29" t="s">
        <v>6</v>
      </c>
      <c r="B100" s="29" t="s">
        <v>7</v>
      </c>
      <c r="C100" s="29" t="s">
        <v>30</v>
      </c>
      <c r="D100" s="29" t="s">
        <v>31</v>
      </c>
      <c r="E100" s="32">
        <v>3</v>
      </c>
      <c r="F100" s="29">
        <v>2007</v>
      </c>
      <c r="G100" s="31">
        <v>289.40375846364145</v>
      </c>
      <c r="H100" s="31">
        <v>625</v>
      </c>
      <c r="I100" s="31">
        <v>13</v>
      </c>
      <c r="J100" s="31">
        <v>8</v>
      </c>
      <c r="K100" s="31">
        <v>6</v>
      </c>
      <c r="L100" s="31">
        <v>1.2000000000000002</v>
      </c>
      <c r="M100" s="31">
        <v>647.20000000000005</v>
      </c>
    </row>
    <row r="101" spans="1:13" x14ac:dyDescent="0.2">
      <c r="A101" s="29" t="s">
        <v>6</v>
      </c>
      <c r="B101" s="29" t="s">
        <v>7</v>
      </c>
      <c r="C101" s="29" t="s">
        <v>30</v>
      </c>
      <c r="D101" s="29" t="s">
        <v>31</v>
      </c>
      <c r="E101" s="32">
        <v>3</v>
      </c>
      <c r="F101" s="29">
        <v>2007</v>
      </c>
      <c r="G101" s="31">
        <v>453.09581459702525</v>
      </c>
      <c r="H101" s="31">
        <v>300</v>
      </c>
      <c r="I101" s="31">
        <v>526</v>
      </c>
      <c r="J101" s="31">
        <v>15</v>
      </c>
      <c r="K101" s="31">
        <v>0</v>
      </c>
      <c r="L101" s="31">
        <v>0</v>
      </c>
      <c r="M101" s="31">
        <v>841</v>
      </c>
    </row>
    <row r="102" spans="1:13" x14ac:dyDescent="0.2">
      <c r="A102" s="29" t="s">
        <v>6</v>
      </c>
      <c r="B102" s="29" t="s">
        <v>7</v>
      </c>
      <c r="C102" s="29" t="s">
        <v>30</v>
      </c>
      <c r="D102" s="29" t="s">
        <v>31</v>
      </c>
      <c r="E102" s="32">
        <v>3</v>
      </c>
      <c r="F102" s="29">
        <v>2007</v>
      </c>
      <c r="G102" s="31">
        <v>493.3151432469304</v>
      </c>
      <c r="H102" s="31">
        <v>315</v>
      </c>
      <c r="I102" s="31">
        <v>516</v>
      </c>
      <c r="J102" s="31">
        <v>4</v>
      </c>
      <c r="K102" s="31">
        <v>232</v>
      </c>
      <c r="L102" s="31">
        <v>46.400000000000006</v>
      </c>
      <c r="M102" s="31">
        <v>881.4</v>
      </c>
    </row>
    <row r="103" spans="1:13" x14ac:dyDescent="0.2">
      <c r="A103" s="29" t="s">
        <v>6</v>
      </c>
      <c r="B103" s="29" t="s">
        <v>7</v>
      </c>
      <c r="C103" s="29" t="s">
        <v>30</v>
      </c>
      <c r="D103" s="29" t="s">
        <v>31</v>
      </c>
      <c r="E103" s="32">
        <v>2</v>
      </c>
      <c r="F103" s="29">
        <v>2010</v>
      </c>
      <c r="G103" s="31">
        <v>563.65096553284286</v>
      </c>
      <c r="H103" s="31">
        <v>0</v>
      </c>
      <c r="I103" s="31">
        <v>7</v>
      </c>
      <c r="J103" s="31">
        <v>0</v>
      </c>
      <c r="K103" s="31">
        <v>20</v>
      </c>
      <c r="L103" s="31">
        <v>4</v>
      </c>
      <c r="M103" s="31">
        <v>11</v>
      </c>
    </row>
    <row r="104" spans="1:13" x14ac:dyDescent="0.2">
      <c r="A104" s="29" t="s">
        <v>6</v>
      </c>
      <c r="B104" s="29" t="s">
        <v>7</v>
      </c>
      <c r="C104" s="29" t="s">
        <v>30</v>
      </c>
      <c r="D104" s="29" t="s">
        <v>31</v>
      </c>
      <c r="E104" s="32">
        <v>2</v>
      </c>
      <c r="F104" s="29">
        <v>2011</v>
      </c>
      <c r="G104" s="31">
        <v>517.60864735579742</v>
      </c>
      <c r="H104" s="31">
        <v>385</v>
      </c>
      <c r="I104" s="31">
        <v>0</v>
      </c>
      <c r="J104" s="31">
        <v>0</v>
      </c>
      <c r="K104" s="31">
        <v>482</v>
      </c>
      <c r="L104" s="31">
        <v>96.4</v>
      </c>
      <c r="M104" s="31">
        <v>481.4</v>
      </c>
    </row>
    <row r="105" spans="1:13" x14ac:dyDescent="0.2">
      <c r="A105" s="29" t="s">
        <v>6</v>
      </c>
      <c r="B105" s="29" t="s">
        <v>7</v>
      </c>
      <c r="C105" s="29" t="s">
        <v>30</v>
      </c>
      <c r="D105" s="29" t="s">
        <v>31</v>
      </c>
      <c r="E105" s="30" t="s">
        <v>12</v>
      </c>
      <c r="F105" s="29">
        <v>2011</v>
      </c>
      <c r="G105" s="31">
        <v>517.60864735579742</v>
      </c>
      <c r="H105" s="31">
        <v>0</v>
      </c>
      <c r="I105" s="31">
        <v>62</v>
      </c>
      <c r="J105" s="31">
        <v>0</v>
      </c>
      <c r="K105" s="31">
        <v>4</v>
      </c>
      <c r="L105" s="31">
        <v>0.8</v>
      </c>
      <c r="M105" s="31">
        <v>62.8</v>
      </c>
    </row>
    <row r="106" spans="1:13" x14ac:dyDescent="0.2">
      <c r="A106" s="29" t="s">
        <v>6</v>
      </c>
      <c r="B106" s="29" t="s">
        <v>7</v>
      </c>
      <c r="C106" s="29" t="s">
        <v>30</v>
      </c>
      <c r="D106" s="29" t="s">
        <v>31</v>
      </c>
      <c r="E106" s="32">
        <v>2</v>
      </c>
      <c r="F106" s="29">
        <v>2012</v>
      </c>
      <c r="G106" s="31">
        <v>487.17413972888426</v>
      </c>
      <c r="H106" s="31">
        <v>0</v>
      </c>
      <c r="I106" s="31">
        <v>1172</v>
      </c>
      <c r="J106" s="31">
        <v>0</v>
      </c>
      <c r="K106" s="31">
        <v>0</v>
      </c>
      <c r="L106" s="31">
        <v>0</v>
      </c>
      <c r="M106" s="31">
        <v>1172</v>
      </c>
    </row>
    <row r="107" spans="1:13" x14ac:dyDescent="0.2">
      <c r="A107" s="29" t="s">
        <v>6</v>
      </c>
      <c r="B107" s="29" t="s">
        <v>7</v>
      </c>
      <c r="C107" s="29" t="s">
        <v>30</v>
      </c>
      <c r="D107" s="29" t="s">
        <v>31</v>
      </c>
      <c r="E107" s="30" t="s">
        <v>12</v>
      </c>
      <c r="F107" s="29">
        <v>2012</v>
      </c>
      <c r="G107" s="31">
        <v>487.17413972888426</v>
      </c>
      <c r="H107" s="31">
        <v>0</v>
      </c>
      <c r="I107" s="31">
        <v>310</v>
      </c>
      <c r="J107" s="31">
        <v>0</v>
      </c>
      <c r="K107" s="31">
        <v>0</v>
      </c>
      <c r="L107" s="31">
        <v>0</v>
      </c>
      <c r="M107" s="31">
        <v>310</v>
      </c>
    </row>
    <row r="108" spans="1:13" x14ac:dyDescent="0.2">
      <c r="A108" s="29" t="s">
        <v>6</v>
      </c>
      <c r="B108" s="29" t="s">
        <v>7</v>
      </c>
      <c r="C108" s="29" t="s">
        <v>30</v>
      </c>
      <c r="D108" s="29" t="s">
        <v>31</v>
      </c>
      <c r="E108" s="32">
        <v>1</v>
      </c>
      <c r="F108" s="29">
        <v>2016</v>
      </c>
      <c r="G108" s="31">
        <v>534.39255864103825</v>
      </c>
      <c r="H108" s="31">
        <v>0</v>
      </c>
      <c r="I108" s="31">
        <v>0</v>
      </c>
      <c r="J108" s="31">
        <v>36</v>
      </c>
      <c r="K108" s="31">
        <v>4</v>
      </c>
      <c r="L108" s="31">
        <v>0.8</v>
      </c>
      <c r="M108" s="31">
        <v>36.799999999999997</v>
      </c>
    </row>
    <row r="109" spans="1:13" x14ac:dyDescent="0.2">
      <c r="A109" s="29" t="s">
        <v>6</v>
      </c>
      <c r="B109" s="29" t="s">
        <v>7</v>
      </c>
      <c r="C109" s="29" t="s">
        <v>30</v>
      </c>
      <c r="D109" s="29" t="s">
        <v>31</v>
      </c>
      <c r="E109" s="32">
        <v>1</v>
      </c>
      <c r="F109" s="29">
        <v>2017</v>
      </c>
      <c r="G109" s="31">
        <v>456.4266049436506</v>
      </c>
      <c r="H109" s="31">
        <v>0</v>
      </c>
      <c r="I109" s="31">
        <v>18</v>
      </c>
      <c r="J109" s="31">
        <v>0</v>
      </c>
      <c r="K109" s="31">
        <v>45</v>
      </c>
      <c r="L109" s="31">
        <v>9</v>
      </c>
      <c r="M109" s="31">
        <v>27</v>
      </c>
    </row>
    <row r="110" spans="1:13" x14ac:dyDescent="0.2">
      <c r="A110" s="29" t="s">
        <v>6</v>
      </c>
      <c r="B110" s="29" t="s">
        <v>7</v>
      </c>
      <c r="C110" s="29" t="s">
        <v>30</v>
      </c>
      <c r="D110" s="29" t="s">
        <v>31</v>
      </c>
      <c r="E110" s="32">
        <v>1</v>
      </c>
      <c r="F110" s="29">
        <v>2017</v>
      </c>
      <c r="G110" s="31">
        <v>464.97089530375041</v>
      </c>
      <c r="H110" s="31">
        <v>85</v>
      </c>
      <c r="I110" s="31">
        <v>0</v>
      </c>
      <c r="J110" s="31">
        <v>0</v>
      </c>
      <c r="K110" s="31">
        <v>0</v>
      </c>
      <c r="L110" s="31">
        <v>0</v>
      </c>
      <c r="M110" s="31">
        <v>85</v>
      </c>
    </row>
    <row r="111" spans="1:13" x14ac:dyDescent="0.2">
      <c r="A111" s="29" t="s">
        <v>6</v>
      </c>
      <c r="B111" s="29" t="s">
        <v>10</v>
      </c>
      <c r="C111" s="29" t="s">
        <v>27</v>
      </c>
      <c r="D111" s="29" t="s">
        <v>28</v>
      </c>
      <c r="E111" s="32">
        <v>3</v>
      </c>
      <c r="F111" s="29">
        <v>1992</v>
      </c>
      <c r="G111" s="31">
        <v>298.22357019064128</v>
      </c>
      <c r="H111" s="31">
        <v>302</v>
      </c>
      <c r="I111" s="31">
        <v>26</v>
      </c>
      <c r="J111" s="31">
        <v>4</v>
      </c>
      <c r="K111" s="31">
        <v>0</v>
      </c>
      <c r="L111" s="31">
        <v>0</v>
      </c>
      <c r="M111" s="31">
        <v>332</v>
      </c>
    </row>
    <row r="112" spans="1:13" x14ac:dyDescent="0.2">
      <c r="A112" s="29" t="s">
        <v>6</v>
      </c>
      <c r="B112" s="29" t="s">
        <v>10</v>
      </c>
      <c r="C112" s="29" t="s">
        <v>27</v>
      </c>
      <c r="D112" s="29" t="s">
        <v>28</v>
      </c>
      <c r="E112" s="32">
        <v>3</v>
      </c>
      <c r="F112" s="29">
        <v>1993</v>
      </c>
      <c r="G112" s="31">
        <v>293.68521242890404</v>
      </c>
      <c r="H112" s="31">
        <v>1294</v>
      </c>
      <c r="I112" s="31">
        <v>0</v>
      </c>
      <c r="J112" s="31">
        <v>1</v>
      </c>
      <c r="K112" s="31">
        <v>0</v>
      </c>
      <c r="L112" s="31">
        <v>0</v>
      </c>
      <c r="M112" s="31">
        <v>1295</v>
      </c>
    </row>
    <row r="113" spans="1:13" x14ac:dyDescent="0.2">
      <c r="A113" s="29" t="s">
        <v>6</v>
      </c>
      <c r="B113" s="29" t="s">
        <v>10</v>
      </c>
      <c r="C113" s="29" t="s">
        <v>27</v>
      </c>
      <c r="D113" s="29" t="s">
        <v>28</v>
      </c>
      <c r="E113" s="30" t="s">
        <v>15</v>
      </c>
      <c r="F113" s="29">
        <v>1994</v>
      </c>
      <c r="G113" s="31">
        <v>350.12658227848101</v>
      </c>
      <c r="H113" s="31">
        <v>129</v>
      </c>
      <c r="I113" s="31">
        <v>3</v>
      </c>
      <c r="J113" s="31">
        <v>0</v>
      </c>
      <c r="K113" s="31">
        <v>0</v>
      </c>
      <c r="L113" s="31">
        <v>0</v>
      </c>
      <c r="M113" s="31">
        <v>132</v>
      </c>
    </row>
    <row r="114" spans="1:13" x14ac:dyDescent="0.2">
      <c r="A114" s="29" t="s">
        <v>6</v>
      </c>
      <c r="B114" s="29" t="s">
        <v>10</v>
      </c>
      <c r="C114" s="29" t="s">
        <v>27</v>
      </c>
      <c r="D114" s="29" t="s">
        <v>28</v>
      </c>
      <c r="E114" s="32">
        <v>3</v>
      </c>
      <c r="F114" s="29">
        <v>2004</v>
      </c>
      <c r="G114" s="31">
        <v>221.84625830755107</v>
      </c>
      <c r="H114" s="31">
        <v>185</v>
      </c>
      <c r="I114" s="31">
        <v>225</v>
      </c>
      <c r="J114" s="31">
        <v>192</v>
      </c>
      <c r="K114" s="31">
        <v>38</v>
      </c>
      <c r="L114" s="31">
        <v>7.6000000000000005</v>
      </c>
      <c r="M114" s="31">
        <v>609.6</v>
      </c>
    </row>
    <row r="115" spans="1:13" x14ac:dyDescent="0.2">
      <c r="A115" s="29" t="s">
        <v>6</v>
      </c>
      <c r="B115" s="29" t="s">
        <v>10</v>
      </c>
      <c r="C115" s="29" t="s">
        <v>27</v>
      </c>
      <c r="D115" s="29" t="s">
        <v>28</v>
      </c>
      <c r="E115" s="30" t="s">
        <v>15</v>
      </c>
      <c r="F115" s="29">
        <v>2004</v>
      </c>
      <c r="G115" s="31">
        <v>454.09205111568713</v>
      </c>
      <c r="H115" s="31">
        <v>48</v>
      </c>
      <c r="I115" s="31">
        <v>0</v>
      </c>
      <c r="J115" s="31">
        <v>0</v>
      </c>
      <c r="K115" s="31">
        <v>0</v>
      </c>
      <c r="L115" s="31">
        <v>0</v>
      </c>
      <c r="M115" s="31">
        <v>48</v>
      </c>
    </row>
    <row r="116" spans="1:13" x14ac:dyDescent="0.2">
      <c r="A116" s="29" t="s">
        <v>6</v>
      </c>
      <c r="B116" s="29" t="s">
        <v>10</v>
      </c>
      <c r="C116" s="29" t="s">
        <v>27</v>
      </c>
      <c r="D116" s="29" t="s">
        <v>28</v>
      </c>
      <c r="E116" s="32">
        <v>3</v>
      </c>
      <c r="F116" s="29">
        <v>2005</v>
      </c>
      <c r="G116" s="31">
        <v>270.72393270169363</v>
      </c>
      <c r="H116" s="31">
        <v>30</v>
      </c>
      <c r="I116" s="31">
        <v>6</v>
      </c>
      <c r="J116" s="31">
        <v>5</v>
      </c>
      <c r="K116" s="31">
        <v>0</v>
      </c>
      <c r="L116" s="31">
        <v>0</v>
      </c>
      <c r="M116" s="31">
        <v>41</v>
      </c>
    </row>
    <row r="117" spans="1:13" x14ac:dyDescent="0.2">
      <c r="A117" s="29" t="s">
        <v>6</v>
      </c>
      <c r="B117" s="29" t="s">
        <v>10</v>
      </c>
      <c r="C117" s="29" t="s">
        <v>27</v>
      </c>
      <c r="D117" s="29" t="s">
        <v>28</v>
      </c>
      <c r="E117" s="32">
        <v>3</v>
      </c>
      <c r="F117" s="29">
        <v>2005</v>
      </c>
      <c r="G117" s="31">
        <v>335.15597129264859</v>
      </c>
      <c r="H117" s="31">
        <v>380</v>
      </c>
      <c r="I117" s="31">
        <v>0</v>
      </c>
      <c r="J117" s="31">
        <v>12</v>
      </c>
      <c r="K117" s="31">
        <v>0</v>
      </c>
      <c r="L117" s="31">
        <v>0</v>
      </c>
      <c r="M117" s="31">
        <v>392</v>
      </c>
    </row>
    <row r="118" spans="1:13" x14ac:dyDescent="0.2">
      <c r="A118" s="29" t="s">
        <v>6</v>
      </c>
      <c r="B118" s="29" t="s">
        <v>10</v>
      </c>
      <c r="C118" s="29" t="s">
        <v>27</v>
      </c>
      <c r="D118" s="29" t="s">
        <v>28</v>
      </c>
      <c r="E118" s="32">
        <v>3</v>
      </c>
      <c r="F118" s="29">
        <v>2006</v>
      </c>
      <c r="G118" s="31">
        <v>247.95254462500307</v>
      </c>
      <c r="H118" s="31">
        <v>90</v>
      </c>
      <c r="I118" s="31">
        <v>271</v>
      </c>
      <c r="J118" s="31">
        <v>24</v>
      </c>
      <c r="K118" s="31">
        <v>0</v>
      </c>
      <c r="L118" s="31">
        <v>0</v>
      </c>
      <c r="M118" s="31">
        <v>385</v>
      </c>
    </row>
    <row r="119" spans="1:13" x14ac:dyDescent="0.2">
      <c r="A119" s="29" t="s">
        <v>6</v>
      </c>
      <c r="B119" s="29" t="s">
        <v>10</v>
      </c>
      <c r="C119" s="29" t="s">
        <v>27</v>
      </c>
      <c r="D119" s="29" t="s">
        <v>28</v>
      </c>
      <c r="E119" s="32">
        <v>3</v>
      </c>
      <c r="F119" s="29">
        <v>2006</v>
      </c>
      <c r="G119" s="31">
        <v>726.61675992214066</v>
      </c>
      <c r="H119" s="31">
        <v>395</v>
      </c>
      <c r="I119" s="31">
        <v>0</v>
      </c>
      <c r="J119" s="31">
        <v>0</v>
      </c>
      <c r="K119" s="31">
        <v>0</v>
      </c>
      <c r="L119" s="31">
        <v>0</v>
      </c>
      <c r="M119" s="31">
        <v>395</v>
      </c>
    </row>
    <row r="120" spans="1:13" x14ac:dyDescent="0.2">
      <c r="A120" s="29" t="s">
        <v>6</v>
      </c>
      <c r="B120" s="29" t="s">
        <v>10</v>
      </c>
      <c r="C120" s="29" t="s">
        <v>27</v>
      </c>
      <c r="D120" s="29" t="s">
        <v>28</v>
      </c>
      <c r="E120" s="30" t="s">
        <v>16</v>
      </c>
      <c r="F120" s="29">
        <v>2006</v>
      </c>
      <c r="G120" s="31">
        <v>467.58763027316684</v>
      </c>
      <c r="H120" s="31">
        <v>0</v>
      </c>
      <c r="I120" s="31">
        <v>0</v>
      </c>
      <c r="J120" s="31">
        <v>57</v>
      </c>
      <c r="K120" s="31">
        <v>0</v>
      </c>
      <c r="L120" s="31">
        <v>0</v>
      </c>
      <c r="M120" s="31">
        <v>57</v>
      </c>
    </row>
    <row r="121" spans="1:13" x14ac:dyDescent="0.2">
      <c r="A121" s="29" t="s">
        <v>6</v>
      </c>
      <c r="B121" s="29" t="s">
        <v>10</v>
      </c>
      <c r="C121" s="29" t="s">
        <v>27</v>
      </c>
      <c r="D121" s="29" t="s">
        <v>28</v>
      </c>
      <c r="E121" s="32">
        <v>3</v>
      </c>
      <c r="F121" s="29">
        <v>2007</v>
      </c>
      <c r="G121" s="31">
        <v>474.18341461170445</v>
      </c>
      <c r="H121" s="31">
        <v>0</v>
      </c>
      <c r="I121" s="31">
        <v>18</v>
      </c>
      <c r="J121" s="31">
        <v>4</v>
      </c>
      <c r="K121" s="31">
        <v>0</v>
      </c>
      <c r="L121" s="31">
        <v>0</v>
      </c>
      <c r="M121" s="31">
        <v>22</v>
      </c>
    </row>
    <row r="122" spans="1:13" x14ac:dyDescent="0.2">
      <c r="A122" s="29" t="s">
        <v>6</v>
      </c>
      <c r="B122" s="29" t="s">
        <v>10</v>
      </c>
      <c r="C122" s="29" t="s">
        <v>27</v>
      </c>
      <c r="D122" s="29" t="s">
        <v>28</v>
      </c>
      <c r="E122" s="32">
        <v>3</v>
      </c>
      <c r="F122" s="29">
        <v>2008</v>
      </c>
      <c r="G122" s="31">
        <v>323.34634283998832</v>
      </c>
      <c r="H122" s="31">
        <v>0</v>
      </c>
      <c r="I122" s="31">
        <v>411</v>
      </c>
      <c r="J122" s="31">
        <v>148</v>
      </c>
      <c r="K122" s="31">
        <v>0</v>
      </c>
      <c r="L122" s="31">
        <v>0</v>
      </c>
      <c r="M122" s="31">
        <v>559</v>
      </c>
    </row>
    <row r="123" spans="1:13" x14ac:dyDescent="0.2">
      <c r="A123" s="29" t="s">
        <v>6</v>
      </c>
      <c r="B123" s="29" t="s">
        <v>10</v>
      </c>
      <c r="C123" s="29" t="s">
        <v>27</v>
      </c>
      <c r="D123" s="29" t="s">
        <v>28</v>
      </c>
      <c r="E123" s="32">
        <v>3</v>
      </c>
      <c r="F123" s="29">
        <v>2008</v>
      </c>
      <c r="G123" s="31">
        <v>441.50515596853751</v>
      </c>
      <c r="H123" s="31">
        <v>19</v>
      </c>
      <c r="I123" s="31">
        <v>13</v>
      </c>
      <c r="J123" s="31">
        <v>0</v>
      </c>
      <c r="K123" s="31">
        <v>0</v>
      </c>
      <c r="L123" s="31">
        <v>0</v>
      </c>
      <c r="M123" s="31">
        <v>32</v>
      </c>
    </row>
    <row r="124" spans="1:13" x14ac:dyDescent="0.2">
      <c r="A124" s="29" t="s">
        <v>6</v>
      </c>
      <c r="B124" s="29" t="s">
        <v>10</v>
      </c>
      <c r="C124" s="29" t="s">
        <v>27</v>
      </c>
      <c r="D124" s="29" t="s">
        <v>28</v>
      </c>
      <c r="E124" s="32">
        <v>3</v>
      </c>
      <c r="F124" s="29">
        <v>2008</v>
      </c>
      <c r="G124" s="31">
        <v>519.82378854625551</v>
      </c>
      <c r="H124" s="31">
        <v>602</v>
      </c>
      <c r="I124" s="31">
        <v>7</v>
      </c>
      <c r="J124" s="31">
        <v>2</v>
      </c>
      <c r="K124" s="31">
        <v>0</v>
      </c>
      <c r="L124" s="31">
        <v>0</v>
      </c>
      <c r="M124" s="31">
        <v>611</v>
      </c>
    </row>
    <row r="125" spans="1:13" x14ac:dyDescent="0.2">
      <c r="A125" s="29" t="s">
        <v>6</v>
      </c>
      <c r="B125" s="29" t="s">
        <v>10</v>
      </c>
      <c r="C125" s="29" t="s">
        <v>27</v>
      </c>
      <c r="D125" s="29" t="s">
        <v>28</v>
      </c>
      <c r="E125" s="32">
        <v>3</v>
      </c>
      <c r="F125" s="29">
        <v>2008</v>
      </c>
      <c r="G125" s="31">
        <v>585.11301583892509</v>
      </c>
      <c r="H125" s="31">
        <v>72</v>
      </c>
      <c r="I125" s="31">
        <v>100</v>
      </c>
      <c r="J125" s="31">
        <v>41</v>
      </c>
      <c r="K125" s="31">
        <v>84</v>
      </c>
      <c r="L125" s="31">
        <v>16.8</v>
      </c>
      <c r="M125" s="31">
        <v>229.8</v>
      </c>
    </row>
    <row r="126" spans="1:13" x14ac:dyDescent="0.2">
      <c r="A126" s="29" t="s">
        <v>6</v>
      </c>
      <c r="B126" s="29" t="s">
        <v>10</v>
      </c>
      <c r="C126" s="29" t="s">
        <v>27</v>
      </c>
      <c r="D126" s="29" t="s">
        <v>28</v>
      </c>
      <c r="E126" s="30" t="s">
        <v>16</v>
      </c>
      <c r="F126" s="29">
        <v>2008</v>
      </c>
      <c r="G126" s="31">
        <v>570.82872928176789</v>
      </c>
      <c r="H126" s="31">
        <v>50</v>
      </c>
      <c r="I126" s="31">
        <v>0</v>
      </c>
      <c r="J126" s="31">
        <v>0</v>
      </c>
      <c r="K126" s="31">
        <v>0</v>
      </c>
      <c r="L126" s="31">
        <v>0</v>
      </c>
      <c r="M126" s="31">
        <v>50</v>
      </c>
    </row>
    <row r="127" spans="1:13" x14ac:dyDescent="0.2">
      <c r="A127" s="29" t="s">
        <v>6</v>
      </c>
      <c r="B127" s="29" t="s">
        <v>10</v>
      </c>
      <c r="C127" s="29" t="s">
        <v>27</v>
      </c>
      <c r="D127" s="29" t="s">
        <v>28</v>
      </c>
      <c r="E127" s="32">
        <v>3</v>
      </c>
      <c r="F127" s="29">
        <v>2009</v>
      </c>
      <c r="G127" s="31">
        <v>346.73363901578512</v>
      </c>
      <c r="H127" s="31">
        <v>354</v>
      </c>
      <c r="I127" s="31">
        <v>826</v>
      </c>
      <c r="J127" s="31">
        <v>0</v>
      </c>
      <c r="K127" s="31">
        <v>0</v>
      </c>
      <c r="L127" s="31">
        <v>0</v>
      </c>
      <c r="M127" s="31">
        <v>1180</v>
      </c>
    </row>
    <row r="128" spans="1:13" x14ac:dyDescent="0.2">
      <c r="A128" s="29" t="s">
        <v>6</v>
      </c>
      <c r="B128" s="29" t="s">
        <v>10</v>
      </c>
      <c r="C128" s="29" t="s">
        <v>27</v>
      </c>
      <c r="D128" s="29" t="s">
        <v>28</v>
      </c>
      <c r="E128" s="32">
        <v>2</v>
      </c>
      <c r="F128" s="29">
        <v>2010</v>
      </c>
      <c r="G128" s="31">
        <v>460.84706133342422</v>
      </c>
      <c r="H128" s="31">
        <v>297</v>
      </c>
      <c r="I128" s="31">
        <v>1026</v>
      </c>
      <c r="J128" s="31">
        <v>0</v>
      </c>
      <c r="K128" s="31">
        <v>0</v>
      </c>
      <c r="L128" s="31">
        <v>0</v>
      </c>
      <c r="M128" s="31">
        <v>1323</v>
      </c>
    </row>
    <row r="129" spans="1:13" x14ac:dyDescent="0.2">
      <c r="A129" s="29" t="s">
        <v>6</v>
      </c>
      <c r="B129" s="29" t="s">
        <v>10</v>
      </c>
      <c r="C129" s="29" t="s">
        <v>27</v>
      </c>
      <c r="D129" s="29" t="s">
        <v>28</v>
      </c>
      <c r="E129" s="32">
        <v>2</v>
      </c>
      <c r="F129" s="29">
        <v>2010</v>
      </c>
      <c r="G129" s="31">
        <v>483.83285093823764</v>
      </c>
      <c r="H129" s="31">
        <v>392</v>
      </c>
      <c r="I129" s="31">
        <v>0</v>
      </c>
      <c r="J129" s="31">
        <v>0</v>
      </c>
      <c r="K129" s="31">
        <v>0</v>
      </c>
      <c r="L129" s="31">
        <v>0</v>
      </c>
      <c r="M129" s="31">
        <v>392</v>
      </c>
    </row>
    <row r="130" spans="1:13" x14ac:dyDescent="0.2">
      <c r="A130" s="29" t="s">
        <v>6</v>
      </c>
      <c r="B130" s="29" t="s">
        <v>10</v>
      </c>
      <c r="C130" s="29" t="s">
        <v>27</v>
      </c>
      <c r="D130" s="29" t="s">
        <v>28</v>
      </c>
      <c r="E130" s="32">
        <v>2</v>
      </c>
      <c r="F130" s="29">
        <v>2010</v>
      </c>
      <c r="G130" s="31">
        <v>627.04660148294511</v>
      </c>
      <c r="H130" s="31">
        <v>627</v>
      </c>
      <c r="I130" s="31">
        <v>0</v>
      </c>
      <c r="J130" s="31">
        <v>216</v>
      </c>
      <c r="K130" s="31">
        <v>0</v>
      </c>
      <c r="L130" s="31">
        <v>0</v>
      </c>
      <c r="M130" s="31">
        <v>843</v>
      </c>
    </row>
    <row r="131" spans="1:13" x14ac:dyDescent="0.2">
      <c r="A131" s="29" t="s">
        <v>6</v>
      </c>
      <c r="B131" s="29" t="s">
        <v>10</v>
      </c>
      <c r="C131" s="29" t="s">
        <v>27</v>
      </c>
      <c r="D131" s="29" t="s">
        <v>28</v>
      </c>
      <c r="E131" s="30" t="s">
        <v>12</v>
      </c>
      <c r="F131" s="29">
        <v>2010</v>
      </c>
      <c r="G131" s="31">
        <v>565.23672226950248</v>
      </c>
      <c r="H131" s="31">
        <v>39</v>
      </c>
      <c r="I131" s="31">
        <v>0</v>
      </c>
      <c r="J131" s="31">
        <v>0</v>
      </c>
      <c r="K131" s="31">
        <v>0</v>
      </c>
      <c r="L131" s="31">
        <v>0</v>
      </c>
      <c r="M131" s="31">
        <v>39</v>
      </c>
    </row>
    <row r="132" spans="1:13" x14ac:dyDescent="0.2">
      <c r="A132" s="29" t="s">
        <v>6</v>
      </c>
      <c r="B132" s="29" t="s">
        <v>10</v>
      </c>
      <c r="C132" s="29" t="s">
        <v>27</v>
      </c>
      <c r="D132" s="29" t="s">
        <v>28</v>
      </c>
      <c r="E132" s="32">
        <v>1</v>
      </c>
      <c r="F132" s="29">
        <v>2017</v>
      </c>
      <c r="G132" s="31">
        <v>496.96472518457756</v>
      </c>
      <c r="H132" s="31">
        <v>142</v>
      </c>
      <c r="I132" s="31">
        <v>2</v>
      </c>
      <c r="J132" s="31">
        <v>0</v>
      </c>
      <c r="K132" s="31">
        <v>0</v>
      </c>
      <c r="L132" s="31">
        <v>0</v>
      </c>
      <c r="M132" s="31">
        <v>144</v>
      </c>
    </row>
    <row r="133" spans="1:13" x14ac:dyDescent="0.2">
      <c r="A133" s="29" t="s">
        <v>6</v>
      </c>
      <c r="B133" s="29" t="s">
        <v>10</v>
      </c>
      <c r="C133" s="29" t="s">
        <v>27</v>
      </c>
      <c r="D133" s="29" t="s">
        <v>36</v>
      </c>
      <c r="E133" s="32">
        <v>2</v>
      </c>
      <c r="F133" s="29">
        <v>2010</v>
      </c>
      <c r="G133" s="31">
        <v>566.15280732491681</v>
      </c>
      <c r="H133" s="31">
        <v>300</v>
      </c>
      <c r="I133" s="31">
        <v>100</v>
      </c>
      <c r="J133" s="31">
        <v>0</v>
      </c>
      <c r="K133" s="31">
        <v>15</v>
      </c>
      <c r="L133" s="31">
        <v>3</v>
      </c>
      <c r="M133" s="31">
        <v>403</v>
      </c>
    </row>
    <row r="134" spans="1:13" x14ac:dyDescent="0.2">
      <c r="A134" s="29" t="s">
        <v>6</v>
      </c>
      <c r="B134" s="29" t="s">
        <v>10</v>
      </c>
      <c r="C134" s="29" t="s">
        <v>27</v>
      </c>
      <c r="D134" s="29" t="s">
        <v>41</v>
      </c>
      <c r="E134" s="32">
        <v>2</v>
      </c>
      <c r="F134" s="29">
        <v>2010</v>
      </c>
      <c r="G134" s="31">
        <v>717.6790640894036</v>
      </c>
      <c r="H134" s="31">
        <v>4</v>
      </c>
      <c r="I134" s="31">
        <v>0</v>
      </c>
      <c r="J134" s="31">
        <v>0</v>
      </c>
      <c r="K134" s="31">
        <v>0</v>
      </c>
      <c r="L134" s="31">
        <v>0</v>
      </c>
      <c r="M134" s="31">
        <v>4</v>
      </c>
    </row>
    <row r="135" spans="1:13" x14ac:dyDescent="0.2">
      <c r="A135" s="29" t="s">
        <v>6</v>
      </c>
      <c r="B135" s="29" t="s">
        <v>10</v>
      </c>
      <c r="C135" s="29" t="s">
        <v>27</v>
      </c>
      <c r="D135" s="29" t="s">
        <v>41</v>
      </c>
      <c r="E135" s="30" t="s">
        <v>12</v>
      </c>
      <c r="F135" s="29">
        <v>2010</v>
      </c>
      <c r="G135" s="31">
        <v>717.6790640894036</v>
      </c>
      <c r="H135" s="31">
        <v>0</v>
      </c>
      <c r="I135" s="31">
        <v>29</v>
      </c>
      <c r="J135" s="31">
        <v>0</v>
      </c>
      <c r="K135" s="31">
        <v>0</v>
      </c>
      <c r="L135" s="31">
        <v>0</v>
      </c>
      <c r="M135" s="31">
        <v>29</v>
      </c>
    </row>
    <row r="136" spans="1:13" x14ac:dyDescent="0.2">
      <c r="A136" s="29" t="s">
        <v>6</v>
      </c>
      <c r="B136" s="29" t="s">
        <v>10</v>
      </c>
      <c r="C136" s="29" t="s">
        <v>27</v>
      </c>
      <c r="D136" s="29" t="s">
        <v>41</v>
      </c>
      <c r="E136" s="32">
        <v>1</v>
      </c>
      <c r="F136" s="29">
        <v>2017</v>
      </c>
      <c r="G136" s="31">
        <v>478.42937276899545</v>
      </c>
      <c r="H136" s="31">
        <v>31</v>
      </c>
      <c r="I136" s="31">
        <v>0</v>
      </c>
      <c r="J136" s="31">
        <v>0</v>
      </c>
      <c r="K136" s="31">
        <v>0</v>
      </c>
      <c r="L136" s="31">
        <v>0</v>
      </c>
      <c r="M136" s="31">
        <v>31</v>
      </c>
    </row>
    <row r="137" spans="1:13" x14ac:dyDescent="0.2">
      <c r="A137" s="29" t="s">
        <v>6</v>
      </c>
      <c r="B137" s="29" t="s">
        <v>10</v>
      </c>
      <c r="C137" s="29" t="s">
        <v>27</v>
      </c>
      <c r="D137" s="29" t="s">
        <v>41</v>
      </c>
      <c r="E137" s="32">
        <v>1</v>
      </c>
      <c r="F137" s="29">
        <v>2017</v>
      </c>
      <c r="G137" s="31">
        <v>485.16020236087689</v>
      </c>
      <c r="H137" s="31">
        <v>0</v>
      </c>
      <c r="I137" s="31">
        <v>22</v>
      </c>
      <c r="J137" s="31">
        <v>0</v>
      </c>
      <c r="K137" s="31">
        <v>0</v>
      </c>
      <c r="L137" s="31">
        <v>0</v>
      </c>
      <c r="M137" s="31">
        <v>22</v>
      </c>
    </row>
    <row r="138" spans="1:13" x14ac:dyDescent="0.2">
      <c r="A138" s="29" t="s">
        <v>6</v>
      </c>
      <c r="B138" s="29" t="s">
        <v>10</v>
      </c>
      <c r="C138" s="29" t="s">
        <v>34</v>
      </c>
      <c r="D138" s="29" t="s">
        <v>35</v>
      </c>
      <c r="E138" s="30" t="s">
        <v>15</v>
      </c>
      <c r="F138" s="29">
        <v>2001</v>
      </c>
      <c r="G138" s="31">
        <v>363.10962901208842</v>
      </c>
      <c r="H138" s="31">
        <v>120</v>
      </c>
      <c r="I138" s="31">
        <v>75</v>
      </c>
      <c r="J138" s="31">
        <v>0</v>
      </c>
      <c r="K138" s="31">
        <v>0</v>
      </c>
      <c r="L138" s="31">
        <v>0</v>
      </c>
      <c r="M138" s="31">
        <v>195</v>
      </c>
    </row>
    <row r="139" spans="1:13" x14ac:dyDescent="0.2">
      <c r="A139" s="29" t="s">
        <v>6</v>
      </c>
      <c r="B139" s="29" t="s">
        <v>10</v>
      </c>
      <c r="C139" s="29" t="s">
        <v>34</v>
      </c>
      <c r="D139" s="29" t="s">
        <v>35</v>
      </c>
      <c r="E139" s="32">
        <v>2</v>
      </c>
      <c r="F139" s="29">
        <v>2014</v>
      </c>
      <c r="G139" s="31">
        <v>495.35343820000003</v>
      </c>
      <c r="H139" s="31">
        <v>901</v>
      </c>
      <c r="I139" s="31">
        <v>49</v>
      </c>
      <c r="J139" s="31">
        <v>0</v>
      </c>
      <c r="K139" s="31">
        <v>47</v>
      </c>
      <c r="L139" s="31">
        <v>9.4</v>
      </c>
      <c r="M139" s="31">
        <v>959.4</v>
      </c>
    </row>
    <row r="140" spans="1:13" x14ac:dyDescent="0.2">
      <c r="A140" s="29" t="s">
        <v>6</v>
      </c>
      <c r="B140" s="29" t="s">
        <v>10</v>
      </c>
      <c r="C140" s="29" t="s">
        <v>34</v>
      </c>
      <c r="D140" s="29" t="s">
        <v>39</v>
      </c>
      <c r="E140" s="30" t="s">
        <v>16</v>
      </c>
      <c r="F140" s="29">
        <v>2005</v>
      </c>
      <c r="G140" s="31">
        <v>461.50732113701997</v>
      </c>
      <c r="H140" s="31">
        <v>80</v>
      </c>
      <c r="I140" s="31">
        <v>67</v>
      </c>
      <c r="J140" s="31">
        <v>0</v>
      </c>
      <c r="K140" s="31">
        <v>0</v>
      </c>
      <c r="L140" s="31">
        <v>0</v>
      </c>
      <c r="M140" s="31">
        <v>147</v>
      </c>
    </row>
    <row r="141" spans="1:13" x14ac:dyDescent="0.2">
      <c r="A141" s="29" t="s">
        <v>6</v>
      </c>
      <c r="B141" s="29" t="s">
        <v>10</v>
      </c>
      <c r="C141" s="29" t="s">
        <v>34</v>
      </c>
      <c r="D141" s="29" t="s">
        <v>39</v>
      </c>
      <c r="E141" s="30" t="s">
        <v>16</v>
      </c>
      <c r="F141" s="29">
        <v>2006</v>
      </c>
      <c r="G141" s="31">
        <v>490.43023388229886</v>
      </c>
      <c r="H141" s="31">
        <v>0</v>
      </c>
      <c r="I141" s="31">
        <v>114</v>
      </c>
      <c r="J141" s="31">
        <v>0</v>
      </c>
      <c r="K141" s="31">
        <v>0</v>
      </c>
      <c r="L141" s="31">
        <v>0</v>
      </c>
      <c r="M141" s="31">
        <v>114</v>
      </c>
    </row>
    <row r="142" spans="1:13" x14ac:dyDescent="0.2">
      <c r="A142" s="29" t="s">
        <v>6</v>
      </c>
      <c r="B142" s="29" t="s">
        <v>10</v>
      </c>
      <c r="C142" s="29" t="s">
        <v>34</v>
      </c>
      <c r="D142" s="29" t="s">
        <v>39</v>
      </c>
      <c r="E142" s="32">
        <v>3</v>
      </c>
      <c r="F142" s="29">
        <v>2008</v>
      </c>
      <c r="G142" s="31">
        <v>639.21202564975079</v>
      </c>
      <c r="H142" s="31">
        <v>165</v>
      </c>
      <c r="I142" s="31">
        <v>182</v>
      </c>
      <c r="J142" s="31">
        <v>0</v>
      </c>
      <c r="K142" s="31">
        <v>0</v>
      </c>
      <c r="L142" s="31">
        <v>0</v>
      </c>
      <c r="M142" s="31">
        <v>347</v>
      </c>
    </row>
    <row r="143" spans="1:13" x14ac:dyDescent="0.2">
      <c r="A143" s="29" t="s">
        <v>6</v>
      </c>
      <c r="B143" s="29" t="s">
        <v>10</v>
      </c>
      <c r="C143" s="29" t="s">
        <v>34</v>
      </c>
      <c r="D143" s="29" t="s">
        <v>39</v>
      </c>
      <c r="E143" s="30" t="s">
        <v>16</v>
      </c>
      <c r="F143" s="29">
        <v>2008</v>
      </c>
      <c r="G143" s="31">
        <v>590.10610497913649</v>
      </c>
      <c r="H143" s="31">
        <v>0</v>
      </c>
      <c r="I143" s="31">
        <v>236</v>
      </c>
      <c r="J143" s="31">
        <v>160</v>
      </c>
      <c r="K143" s="31">
        <v>15</v>
      </c>
      <c r="L143" s="31">
        <v>3</v>
      </c>
      <c r="M143" s="31">
        <v>399</v>
      </c>
    </row>
    <row r="144" spans="1:13" x14ac:dyDescent="0.2">
      <c r="A144" s="29" t="s">
        <v>6</v>
      </c>
      <c r="B144" s="29" t="s">
        <v>10</v>
      </c>
      <c r="C144" s="29" t="s">
        <v>34</v>
      </c>
      <c r="D144" s="29" t="s">
        <v>39</v>
      </c>
      <c r="E144" s="32">
        <v>3</v>
      </c>
      <c r="F144" s="29">
        <v>2009</v>
      </c>
      <c r="G144" s="31">
        <v>270.74602350300989</v>
      </c>
      <c r="H144" s="31">
        <v>1295</v>
      </c>
      <c r="I144" s="31">
        <v>10</v>
      </c>
      <c r="J144" s="31">
        <v>3</v>
      </c>
      <c r="K144" s="31">
        <v>0</v>
      </c>
      <c r="L144" s="31">
        <v>0</v>
      </c>
      <c r="M144" s="31">
        <v>1308</v>
      </c>
    </row>
    <row r="145" spans="1:13" x14ac:dyDescent="0.2">
      <c r="A145" s="29" t="s">
        <v>6</v>
      </c>
      <c r="B145" s="29" t="s">
        <v>10</v>
      </c>
      <c r="C145" s="29" t="s">
        <v>34</v>
      </c>
      <c r="D145" s="29" t="s">
        <v>39</v>
      </c>
      <c r="E145" s="32">
        <v>3</v>
      </c>
      <c r="F145" s="29">
        <v>2009</v>
      </c>
      <c r="G145" s="31">
        <v>347.21569313149689</v>
      </c>
      <c r="H145" s="31">
        <v>645</v>
      </c>
      <c r="I145" s="31">
        <v>313</v>
      </c>
      <c r="J145" s="31">
        <v>27</v>
      </c>
      <c r="K145" s="31">
        <v>0</v>
      </c>
      <c r="L145" s="31">
        <v>0</v>
      </c>
      <c r="M145" s="31">
        <v>985</v>
      </c>
    </row>
    <row r="146" spans="1:13" x14ac:dyDescent="0.2">
      <c r="A146" s="29" t="s">
        <v>6</v>
      </c>
      <c r="B146" s="29" t="s">
        <v>10</v>
      </c>
      <c r="C146" s="29" t="s">
        <v>34</v>
      </c>
      <c r="D146" s="29" t="s">
        <v>39</v>
      </c>
      <c r="E146" s="32">
        <v>2</v>
      </c>
      <c r="F146" s="29">
        <v>2010</v>
      </c>
      <c r="G146" s="31">
        <v>537.51480084847094</v>
      </c>
      <c r="H146" s="31">
        <v>0</v>
      </c>
      <c r="I146" s="31">
        <v>570</v>
      </c>
      <c r="J146" s="31">
        <v>0</v>
      </c>
      <c r="K146" s="31">
        <v>0</v>
      </c>
      <c r="L146" s="31">
        <v>0</v>
      </c>
      <c r="M146" s="31">
        <v>570</v>
      </c>
    </row>
    <row r="147" spans="1:13" x14ac:dyDescent="0.2">
      <c r="A147" s="29" t="s">
        <v>6</v>
      </c>
      <c r="B147" s="29" t="s">
        <v>10</v>
      </c>
      <c r="C147" s="29" t="s">
        <v>34</v>
      </c>
      <c r="D147" s="29" t="s">
        <v>39</v>
      </c>
      <c r="E147" s="32">
        <v>2</v>
      </c>
      <c r="F147" s="29">
        <v>2010</v>
      </c>
      <c r="G147" s="31">
        <v>538.8921223622026</v>
      </c>
      <c r="H147" s="31">
        <v>557</v>
      </c>
      <c r="I147" s="31">
        <v>35</v>
      </c>
      <c r="J147" s="31">
        <v>0</v>
      </c>
      <c r="K147" s="31">
        <v>0</v>
      </c>
      <c r="L147" s="31">
        <v>0</v>
      </c>
      <c r="M147" s="31">
        <v>592</v>
      </c>
    </row>
    <row r="148" spans="1:13" x14ac:dyDescent="0.2">
      <c r="A148" s="29" t="s">
        <v>6</v>
      </c>
      <c r="B148" s="29" t="s">
        <v>10</v>
      </c>
      <c r="C148" s="29" t="s">
        <v>34</v>
      </c>
      <c r="D148" s="29" t="s">
        <v>39</v>
      </c>
      <c r="E148" s="32">
        <v>2</v>
      </c>
      <c r="F148" s="29">
        <v>2011</v>
      </c>
      <c r="G148" s="31">
        <v>736.87223446337305</v>
      </c>
      <c r="H148" s="31">
        <v>199</v>
      </c>
      <c r="I148" s="31">
        <v>3</v>
      </c>
      <c r="J148" s="31">
        <v>0</v>
      </c>
      <c r="K148" s="31">
        <v>0</v>
      </c>
      <c r="L148" s="31">
        <v>0</v>
      </c>
      <c r="M148" s="31">
        <v>202</v>
      </c>
    </row>
    <row r="149" spans="1:13" x14ac:dyDescent="0.2">
      <c r="A149" s="29" t="s">
        <v>6</v>
      </c>
      <c r="B149" s="29" t="s">
        <v>10</v>
      </c>
      <c r="C149" s="29" t="s">
        <v>34</v>
      </c>
      <c r="D149" s="29" t="s">
        <v>39</v>
      </c>
      <c r="E149" s="32">
        <v>2</v>
      </c>
      <c r="F149" s="29">
        <v>2012</v>
      </c>
      <c r="G149" s="31">
        <v>520.16397491796863</v>
      </c>
      <c r="H149" s="31">
        <v>276</v>
      </c>
      <c r="I149" s="31">
        <v>21</v>
      </c>
      <c r="J149" s="31">
        <v>42</v>
      </c>
      <c r="K149" s="31">
        <v>0</v>
      </c>
      <c r="L149" s="31">
        <v>0</v>
      </c>
      <c r="M149" s="31">
        <v>339</v>
      </c>
    </row>
    <row r="150" spans="1:13" x14ac:dyDescent="0.2">
      <c r="A150" s="29" t="s">
        <v>6</v>
      </c>
      <c r="B150" s="29" t="s">
        <v>10</v>
      </c>
      <c r="C150" s="29" t="s">
        <v>34</v>
      </c>
      <c r="D150" s="29" t="s">
        <v>39</v>
      </c>
      <c r="E150" s="32">
        <v>2</v>
      </c>
      <c r="F150" s="29">
        <v>2012</v>
      </c>
      <c r="G150" s="31">
        <v>553.98372758897574</v>
      </c>
      <c r="H150" s="31">
        <v>52</v>
      </c>
      <c r="I150" s="31">
        <v>11</v>
      </c>
      <c r="J150" s="31">
        <v>58</v>
      </c>
      <c r="K150" s="31">
        <v>0</v>
      </c>
      <c r="L150" s="31">
        <v>0</v>
      </c>
      <c r="M150" s="31">
        <v>121</v>
      </c>
    </row>
    <row r="151" spans="1:13" x14ac:dyDescent="0.2">
      <c r="A151" s="29" t="s">
        <v>6</v>
      </c>
      <c r="B151" s="29" t="s">
        <v>10</v>
      </c>
      <c r="C151" s="29" t="s">
        <v>34</v>
      </c>
      <c r="D151" s="29" t="s">
        <v>39</v>
      </c>
      <c r="E151" s="30" t="s">
        <v>12</v>
      </c>
      <c r="F151" s="29">
        <v>2012</v>
      </c>
      <c r="G151" s="31">
        <v>553.98372758897574</v>
      </c>
      <c r="H151" s="31">
        <v>0</v>
      </c>
      <c r="I151" s="31">
        <v>109</v>
      </c>
      <c r="J151" s="31">
        <v>0</v>
      </c>
      <c r="K151" s="31">
        <v>0</v>
      </c>
      <c r="L151" s="31">
        <v>0</v>
      </c>
      <c r="M151" s="31">
        <v>109</v>
      </c>
    </row>
    <row r="152" spans="1:13" x14ac:dyDescent="0.2">
      <c r="A152" s="29" t="s">
        <v>6</v>
      </c>
      <c r="B152" s="29" t="s">
        <v>10</v>
      </c>
      <c r="C152" s="29" t="s">
        <v>34</v>
      </c>
      <c r="D152" s="29" t="s">
        <v>39</v>
      </c>
      <c r="E152" s="30" t="s">
        <v>12</v>
      </c>
      <c r="F152" s="29">
        <v>2012</v>
      </c>
      <c r="G152" s="31">
        <v>553.98372758897574</v>
      </c>
      <c r="H152" s="31">
        <v>0</v>
      </c>
      <c r="I152" s="31">
        <v>38</v>
      </c>
      <c r="J152" s="31">
        <v>14</v>
      </c>
      <c r="K152" s="31">
        <v>0</v>
      </c>
      <c r="L152" s="31">
        <v>0</v>
      </c>
      <c r="M152" s="31">
        <v>52</v>
      </c>
    </row>
    <row r="153" spans="1:13" x14ac:dyDescent="0.2">
      <c r="A153" s="29" t="s">
        <v>6</v>
      </c>
      <c r="B153" s="29" t="s">
        <v>10</v>
      </c>
      <c r="C153" s="29" t="s">
        <v>34</v>
      </c>
      <c r="D153" s="29" t="s">
        <v>39</v>
      </c>
      <c r="E153" s="32">
        <v>1</v>
      </c>
      <c r="F153" s="29">
        <v>2016</v>
      </c>
      <c r="G153" s="31">
        <v>600.92177437413307</v>
      </c>
      <c r="H153" s="31">
        <v>208</v>
      </c>
      <c r="I153" s="31">
        <v>13</v>
      </c>
      <c r="J153" s="31">
        <v>31</v>
      </c>
      <c r="K153" s="31">
        <v>0</v>
      </c>
      <c r="L153" s="31">
        <v>0</v>
      </c>
      <c r="M153" s="31">
        <v>252</v>
      </c>
    </row>
    <row r="154" spans="1:13" x14ac:dyDescent="0.2">
      <c r="A154" s="29" t="s">
        <v>6</v>
      </c>
      <c r="B154" s="29" t="s">
        <v>10</v>
      </c>
      <c r="C154" s="29" t="s">
        <v>34</v>
      </c>
      <c r="D154" s="29" t="s">
        <v>39</v>
      </c>
      <c r="E154" s="32">
        <v>1</v>
      </c>
      <c r="F154" s="29">
        <v>2017</v>
      </c>
      <c r="G154" s="31">
        <v>538.78522398921041</v>
      </c>
      <c r="H154" s="31">
        <v>0</v>
      </c>
      <c r="I154" s="31">
        <v>29</v>
      </c>
      <c r="J154" s="31">
        <v>0</v>
      </c>
      <c r="K154" s="31">
        <v>0</v>
      </c>
      <c r="L154" s="31">
        <v>0</v>
      </c>
      <c r="M154" s="31">
        <v>29</v>
      </c>
    </row>
    <row r="155" spans="1:13" x14ac:dyDescent="0.2">
      <c r="A155" s="29" t="s">
        <v>6</v>
      </c>
      <c r="B155" s="29" t="s">
        <v>10</v>
      </c>
      <c r="C155" s="29" t="s">
        <v>34</v>
      </c>
      <c r="D155" s="29" t="s">
        <v>39</v>
      </c>
      <c r="E155" s="32">
        <v>1</v>
      </c>
      <c r="F155" s="29">
        <v>2017</v>
      </c>
      <c r="G155" s="31">
        <v>545.57221716234824</v>
      </c>
      <c r="H155" s="31">
        <v>250</v>
      </c>
      <c r="I155" s="31">
        <v>24</v>
      </c>
      <c r="J155" s="31">
        <v>0</v>
      </c>
      <c r="K155" s="31">
        <v>0</v>
      </c>
      <c r="L155" s="31">
        <v>0</v>
      </c>
      <c r="M155" s="31">
        <v>274</v>
      </c>
    </row>
    <row r="156" spans="1:13" x14ac:dyDescent="0.2">
      <c r="A156" s="29" t="s">
        <v>6</v>
      </c>
      <c r="B156" s="29" t="s">
        <v>10</v>
      </c>
      <c r="C156" s="29" t="s">
        <v>34</v>
      </c>
      <c r="D156" s="29" t="s">
        <v>40</v>
      </c>
      <c r="E156" s="32">
        <v>3</v>
      </c>
      <c r="F156" s="29">
        <v>2002</v>
      </c>
      <c r="G156" s="31">
        <v>291.51873767258382</v>
      </c>
      <c r="H156" s="31">
        <v>607</v>
      </c>
      <c r="I156" s="31">
        <v>4</v>
      </c>
      <c r="J156" s="31">
        <v>5</v>
      </c>
      <c r="K156" s="31">
        <v>0</v>
      </c>
      <c r="L156" s="31">
        <v>0</v>
      </c>
      <c r="M156" s="31">
        <v>616</v>
      </c>
    </row>
    <row r="157" spans="1:13" x14ac:dyDescent="0.2">
      <c r="A157" s="29" t="s">
        <v>6</v>
      </c>
      <c r="B157" s="29" t="s">
        <v>10</v>
      </c>
      <c r="C157" s="29" t="s">
        <v>32</v>
      </c>
      <c r="D157" s="29" t="s">
        <v>33</v>
      </c>
      <c r="E157" s="32">
        <v>3</v>
      </c>
      <c r="F157" s="29">
        <v>2003</v>
      </c>
      <c r="G157" s="31">
        <v>345.77522414927</v>
      </c>
      <c r="H157" s="31">
        <v>345</v>
      </c>
      <c r="I157" s="31">
        <v>677</v>
      </c>
      <c r="J157" s="31">
        <v>47</v>
      </c>
      <c r="K157" s="31">
        <v>11</v>
      </c>
      <c r="L157" s="31">
        <v>2.2000000000000002</v>
      </c>
      <c r="M157" s="31">
        <v>1071.2</v>
      </c>
    </row>
    <row r="158" spans="1:13" x14ac:dyDescent="0.2">
      <c r="A158" s="29" t="s">
        <v>6</v>
      </c>
      <c r="B158" s="29" t="s">
        <v>10</v>
      </c>
      <c r="C158" s="29" t="s">
        <v>32</v>
      </c>
      <c r="D158" s="29" t="s">
        <v>33</v>
      </c>
      <c r="E158" s="32">
        <v>3</v>
      </c>
      <c r="F158" s="29">
        <v>2004</v>
      </c>
      <c r="G158" s="31">
        <v>419.20090193362819</v>
      </c>
      <c r="H158" s="31">
        <v>0</v>
      </c>
      <c r="I158" s="31">
        <v>224</v>
      </c>
      <c r="J158" s="31">
        <v>92</v>
      </c>
      <c r="K158" s="31">
        <v>22</v>
      </c>
      <c r="L158" s="31">
        <v>4.4000000000000004</v>
      </c>
      <c r="M158" s="31">
        <v>320.39999999999998</v>
      </c>
    </row>
    <row r="159" spans="1:13" x14ac:dyDescent="0.2">
      <c r="A159" s="29" t="s">
        <v>6</v>
      </c>
      <c r="B159" s="29" t="s">
        <v>10</v>
      </c>
      <c r="C159" s="29" t="s">
        <v>32</v>
      </c>
      <c r="D159" s="29" t="s">
        <v>33</v>
      </c>
      <c r="E159" s="32">
        <v>3</v>
      </c>
      <c r="F159" s="29">
        <v>2005</v>
      </c>
      <c r="G159" s="31">
        <v>381.04687946145242</v>
      </c>
      <c r="H159" s="31">
        <v>0</v>
      </c>
      <c r="I159" s="31">
        <v>134</v>
      </c>
      <c r="J159" s="31">
        <v>25</v>
      </c>
      <c r="K159" s="31">
        <v>56</v>
      </c>
      <c r="L159" s="31">
        <v>11.200000000000001</v>
      </c>
      <c r="M159" s="31">
        <v>170.2</v>
      </c>
    </row>
    <row r="160" spans="1:13" x14ac:dyDescent="0.2">
      <c r="A160" s="29" t="s">
        <v>6</v>
      </c>
      <c r="B160" s="29" t="s">
        <v>10</v>
      </c>
      <c r="C160" s="29" t="s">
        <v>32</v>
      </c>
      <c r="D160" s="29" t="s">
        <v>33</v>
      </c>
      <c r="E160" s="32">
        <v>3</v>
      </c>
      <c r="F160" s="29">
        <v>2005</v>
      </c>
      <c r="G160" s="31">
        <v>405.37436076072265</v>
      </c>
      <c r="H160" s="31">
        <v>344</v>
      </c>
      <c r="I160" s="31">
        <v>25</v>
      </c>
      <c r="J160" s="31">
        <v>293</v>
      </c>
      <c r="K160" s="31">
        <v>8</v>
      </c>
      <c r="L160" s="31">
        <v>1.6</v>
      </c>
      <c r="M160" s="31">
        <v>663.6</v>
      </c>
    </row>
    <row r="161" spans="1:13" x14ac:dyDescent="0.2">
      <c r="A161" s="29" t="s">
        <v>6</v>
      </c>
      <c r="B161" s="29" t="s">
        <v>10</v>
      </c>
      <c r="C161" s="29" t="s">
        <v>32</v>
      </c>
      <c r="D161" s="29" t="s">
        <v>33</v>
      </c>
      <c r="E161" s="30" t="s">
        <v>15</v>
      </c>
      <c r="F161" s="29">
        <v>2005</v>
      </c>
      <c r="G161" s="31">
        <v>402.75887453075404</v>
      </c>
      <c r="H161" s="31">
        <v>0</v>
      </c>
      <c r="I161" s="31">
        <v>0</v>
      </c>
      <c r="J161" s="31">
        <v>155</v>
      </c>
      <c r="K161" s="31">
        <v>115</v>
      </c>
      <c r="L161" s="31">
        <v>23</v>
      </c>
      <c r="M161" s="31">
        <v>178</v>
      </c>
    </row>
    <row r="162" spans="1:13" x14ac:dyDescent="0.2">
      <c r="A162" s="29" t="s">
        <v>6</v>
      </c>
      <c r="B162" s="29" t="s">
        <v>10</v>
      </c>
      <c r="C162" s="29" t="s">
        <v>32</v>
      </c>
      <c r="D162" s="29" t="s">
        <v>33</v>
      </c>
      <c r="E162" s="30" t="s">
        <v>16</v>
      </c>
      <c r="F162" s="29">
        <v>2006</v>
      </c>
      <c r="G162" s="31">
        <v>497.0228637796655</v>
      </c>
      <c r="H162" s="31">
        <v>0</v>
      </c>
      <c r="I162" s="31">
        <v>4</v>
      </c>
      <c r="J162" s="31">
        <v>50</v>
      </c>
      <c r="K162" s="31">
        <v>30</v>
      </c>
      <c r="L162" s="31">
        <v>6</v>
      </c>
      <c r="M162" s="31">
        <v>60</v>
      </c>
    </row>
    <row r="163" spans="1:13" x14ac:dyDescent="0.2">
      <c r="A163" s="29" t="s">
        <v>6</v>
      </c>
      <c r="B163" s="29" t="s">
        <v>10</v>
      </c>
      <c r="C163" s="29" t="s">
        <v>32</v>
      </c>
      <c r="D163" s="29" t="s">
        <v>33</v>
      </c>
      <c r="E163" s="32">
        <v>3</v>
      </c>
      <c r="F163" s="29">
        <v>2007</v>
      </c>
      <c r="G163" s="31">
        <v>411.85961526757296</v>
      </c>
      <c r="H163" s="31">
        <v>612</v>
      </c>
      <c r="I163" s="31">
        <v>100</v>
      </c>
      <c r="J163" s="31">
        <v>31</v>
      </c>
      <c r="K163" s="31">
        <v>0</v>
      </c>
      <c r="L163" s="31">
        <v>0</v>
      </c>
      <c r="M163" s="31">
        <v>743</v>
      </c>
    </row>
    <row r="164" spans="1:13" x14ac:dyDescent="0.2">
      <c r="A164" s="29" t="s">
        <v>6</v>
      </c>
      <c r="B164" s="29" t="s">
        <v>10</v>
      </c>
      <c r="C164" s="29" t="s">
        <v>32</v>
      </c>
      <c r="D164" s="29" t="s">
        <v>33</v>
      </c>
      <c r="E164" s="30" t="s">
        <v>16</v>
      </c>
      <c r="F164" s="29">
        <v>2007</v>
      </c>
      <c r="G164" s="31">
        <v>477.33251977888369</v>
      </c>
      <c r="H164" s="31">
        <v>63</v>
      </c>
      <c r="I164" s="31">
        <v>15</v>
      </c>
      <c r="J164" s="31">
        <v>9</v>
      </c>
      <c r="K164" s="31">
        <v>0</v>
      </c>
      <c r="L164" s="31">
        <v>0</v>
      </c>
      <c r="M164" s="31">
        <v>87</v>
      </c>
    </row>
    <row r="165" spans="1:13" x14ac:dyDescent="0.2">
      <c r="A165" s="29" t="s">
        <v>6</v>
      </c>
      <c r="B165" s="29" t="s">
        <v>10</v>
      </c>
      <c r="C165" s="29" t="s">
        <v>32</v>
      </c>
      <c r="D165" s="29" t="s">
        <v>33</v>
      </c>
      <c r="E165" s="32">
        <v>3</v>
      </c>
      <c r="F165" s="29">
        <v>2008</v>
      </c>
      <c r="G165" s="31">
        <v>450.07961783439487</v>
      </c>
      <c r="H165" s="31">
        <v>85</v>
      </c>
      <c r="I165" s="31">
        <v>150</v>
      </c>
      <c r="J165" s="31">
        <v>32</v>
      </c>
      <c r="K165" s="31">
        <v>37</v>
      </c>
      <c r="L165" s="31">
        <v>7.4</v>
      </c>
      <c r="M165" s="31">
        <v>274.39999999999998</v>
      </c>
    </row>
    <row r="166" spans="1:13" x14ac:dyDescent="0.2">
      <c r="A166" s="29" t="s">
        <v>6</v>
      </c>
      <c r="B166" s="29" t="s">
        <v>10</v>
      </c>
      <c r="C166" s="29" t="s">
        <v>32</v>
      </c>
      <c r="D166" s="29" t="s">
        <v>33</v>
      </c>
      <c r="E166" s="32">
        <v>3</v>
      </c>
      <c r="F166" s="29">
        <v>2008</v>
      </c>
      <c r="G166" s="31">
        <v>452.66207895689968</v>
      </c>
      <c r="H166" s="31">
        <v>38</v>
      </c>
      <c r="I166" s="31">
        <v>147</v>
      </c>
      <c r="J166" s="31">
        <v>38</v>
      </c>
      <c r="K166" s="31">
        <v>37</v>
      </c>
      <c r="L166" s="31">
        <v>7.4</v>
      </c>
      <c r="M166" s="31">
        <v>230.4</v>
      </c>
    </row>
    <row r="167" spans="1:13" x14ac:dyDescent="0.2">
      <c r="A167" s="29" t="s">
        <v>6</v>
      </c>
      <c r="B167" s="29" t="s">
        <v>10</v>
      </c>
      <c r="C167" s="29" t="s">
        <v>32</v>
      </c>
      <c r="D167" s="29" t="s">
        <v>33</v>
      </c>
      <c r="E167" s="32">
        <v>3</v>
      </c>
      <c r="F167" s="29">
        <v>2008</v>
      </c>
      <c r="G167" s="31">
        <v>497.57364396903262</v>
      </c>
      <c r="H167" s="31">
        <v>110</v>
      </c>
      <c r="I167" s="31">
        <v>0</v>
      </c>
      <c r="J167" s="31">
        <v>234</v>
      </c>
      <c r="K167" s="31">
        <v>0</v>
      </c>
      <c r="L167" s="31">
        <v>0</v>
      </c>
      <c r="M167" s="31">
        <v>344</v>
      </c>
    </row>
    <row r="168" spans="1:13" x14ac:dyDescent="0.2">
      <c r="A168" s="29" t="s">
        <v>6</v>
      </c>
      <c r="B168" s="29" t="s">
        <v>10</v>
      </c>
      <c r="C168" s="29" t="s">
        <v>32</v>
      </c>
      <c r="D168" s="29" t="s">
        <v>33</v>
      </c>
      <c r="E168" s="32">
        <v>3</v>
      </c>
      <c r="F168" s="29">
        <v>2008</v>
      </c>
      <c r="G168" s="31">
        <v>552.07927060595864</v>
      </c>
      <c r="H168" s="31">
        <v>1414</v>
      </c>
      <c r="I168" s="31">
        <v>0</v>
      </c>
      <c r="J168" s="31">
        <v>0</v>
      </c>
      <c r="K168" s="31">
        <v>0</v>
      </c>
      <c r="L168" s="31">
        <v>0</v>
      </c>
      <c r="M168" s="31">
        <v>1414</v>
      </c>
    </row>
    <row r="169" spans="1:13" x14ac:dyDescent="0.2">
      <c r="A169" s="29" t="s">
        <v>6</v>
      </c>
      <c r="B169" s="29" t="s">
        <v>10</v>
      </c>
      <c r="C169" s="29" t="s">
        <v>32</v>
      </c>
      <c r="D169" s="29" t="s">
        <v>33</v>
      </c>
      <c r="E169" s="32">
        <v>3</v>
      </c>
      <c r="F169" s="29">
        <v>2009</v>
      </c>
      <c r="G169" s="31">
        <v>593.84042845802378</v>
      </c>
      <c r="H169" s="31">
        <v>28</v>
      </c>
      <c r="I169" s="31">
        <v>78</v>
      </c>
      <c r="J169" s="31">
        <v>0</v>
      </c>
      <c r="K169" s="31">
        <v>0</v>
      </c>
      <c r="L169" s="31">
        <v>0</v>
      </c>
      <c r="M169" s="31">
        <v>106</v>
      </c>
    </row>
    <row r="170" spans="1:13" x14ac:dyDescent="0.2">
      <c r="A170" s="29" t="s">
        <v>6</v>
      </c>
      <c r="B170" s="29" t="s">
        <v>10</v>
      </c>
      <c r="C170" s="29" t="s">
        <v>32</v>
      </c>
      <c r="D170" s="29" t="s">
        <v>33</v>
      </c>
      <c r="E170" s="30" t="s">
        <v>15</v>
      </c>
      <c r="F170" s="29">
        <v>2009</v>
      </c>
      <c r="G170" s="31">
        <v>445.10352165415054</v>
      </c>
      <c r="H170" s="31">
        <v>1</v>
      </c>
      <c r="I170" s="31">
        <v>0</v>
      </c>
      <c r="J170" s="31">
        <v>1</v>
      </c>
      <c r="K170" s="31">
        <v>0</v>
      </c>
      <c r="L170" s="31">
        <v>0</v>
      </c>
      <c r="M170" s="31">
        <v>2</v>
      </c>
    </row>
    <row r="171" spans="1:13" x14ac:dyDescent="0.2">
      <c r="A171" s="29" t="s">
        <v>6</v>
      </c>
      <c r="B171" s="29" t="s">
        <v>10</v>
      </c>
      <c r="C171" s="29" t="s">
        <v>32</v>
      </c>
      <c r="D171" s="29" t="s">
        <v>33</v>
      </c>
      <c r="E171" s="30" t="s">
        <v>15</v>
      </c>
      <c r="F171" s="29">
        <v>2009</v>
      </c>
      <c r="G171" s="31">
        <v>493.98072629081383</v>
      </c>
      <c r="H171" s="31">
        <v>0</v>
      </c>
      <c r="I171" s="31">
        <v>0</v>
      </c>
      <c r="J171" s="31">
        <v>15</v>
      </c>
      <c r="K171" s="31">
        <v>71</v>
      </c>
      <c r="L171" s="31">
        <v>14.200000000000001</v>
      </c>
      <c r="M171" s="31">
        <v>29.200000000000003</v>
      </c>
    </row>
    <row r="172" spans="1:13" x14ac:dyDescent="0.2">
      <c r="A172" s="29" t="s">
        <v>6</v>
      </c>
      <c r="B172" s="29" t="s">
        <v>10</v>
      </c>
      <c r="C172" s="29" t="s">
        <v>32</v>
      </c>
      <c r="D172" s="29" t="s">
        <v>33</v>
      </c>
      <c r="E172" s="32">
        <v>2</v>
      </c>
      <c r="F172" s="29">
        <v>2010</v>
      </c>
      <c r="G172" s="31">
        <v>491.86287823691208</v>
      </c>
      <c r="H172" s="31">
        <v>0</v>
      </c>
      <c r="I172" s="31">
        <v>61</v>
      </c>
      <c r="J172" s="31">
        <v>20</v>
      </c>
      <c r="K172" s="31">
        <v>111</v>
      </c>
      <c r="L172" s="31">
        <v>22.200000000000003</v>
      </c>
      <c r="M172" s="31">
        <v>103.2</v>
      </c>
    </row>
    <row r="173" spans="1:13" x14ac:dyDescent="0.2">
      <c r="A173" s="29" t="s">
        <v>6</v>
      </c>
      <c r="B173" s="29" t="s">
        <v>10</v>
      </c>
      <c r="C173" s="29" t="s">
        <v>32</v>
      </c>
      <c r="D173" s="29" t="s">
        <v>33</v>
      </c>
      <c r="E173" s="32">
        <v>2</v>
      </c>
      <c r="F173" s="29">
        <v>2010</v>
      </c>
      <c r="G173" s="31">
        <v>558.8707804747952</v>
      </c>
      <c r="H173" s="31">
        <v>0</v>
      </c>
      <c r="I173" s="31">
        <v>0</v>
      </c>
      <c r="J173" s="31">
        <v>21</v>
      </c>
      <c r="K173" s="31">
        <v>2</v>
      </c>
      <c r="L173" s="31">
        <v>0.4</v>
      </c>
      <c r="M173" s="31">
        <v>21.4</v>
      </c>
    </row>
    <row r="174" spans="1:13" x14ac:dyDescent="0.2">
      <c r="A174" s="29" t="s">
        <v>6</v>
      </c>
      <c r="B174" s="29" t="s">
        <v>10</v>
      </c>
      <c r="C174" s="29" t="s">
        <v>32</v>
      </c>
      <c r="D174" s="29" t="s">
        <v>33</v>
      </c>
      <c r="E174" s="32">
        <v>2</v>
      </c>
      <c r="F174" s="29">
        <v>2010</v>
      </c>
      <c r="G174" s="31">
        <v>560.41085617159649</v>
      </c>
      <c r="H174" s="31">
        <v>0</v>
      </c>
      <c r="I174" s="31">
        <v>0</v>
      </c>
      <c r="J174" s="31">
        <v>28</v>
      </c>
      <c r="K174" s="31">
        <v>65</v>
      </c>
      <c r="L174" s="31">
        <v>13</v>
      </c>
      <c r="M174" s="31">
        <v>41</v>
      </c>
    </row>
    <row r="175" spans="1:13" x14ac:dyDescent="0.2">
      <c r="A175" s="29" t="s">
        <v>6</v>
      </c>
      <c r="B175" s="29" t="s">
        <v>10</v>
      </c>
      <c r="C175" s="29" t="s">
        <v>32</v>
      </c>
      <c r="D175" s="29" t="s">
        <v>33</v>
      </c>
      <c r="E175" s="32">
        <v>2</v>
      </c>
      <c r="F175" s="29">
        <v>2010</v>
      </c>
      <c r="G175" s="31">
        <v>577.70502557220925</v>
      </c>
      <c r="H175" s="31">
        <v>0</v>
      </c>
      <c r="I175" s="31">
        <v>140</v>
      </c>
      <c r="J175" s="31">
        <v>20</v>
      </c>
      <c r="K175" s="31">
        <v>2</v>
      </c>
      <c r="L175" s="31">
        <v>0.4</v>
      </c>
      <c r="M175" s="31">
        <v>160.4</v>
      </c>
    </row>
    <row r="176" spans="1:13" x14ac:dyDescent="0.2">
      <c r="A176" s="29" t="s">
        <v>6</v>
      </c>
      <c r="B176" s="29" t="s">
        <v>10</v>
      </c>
      <c r="C176" s="29" t="s">
        <v>32</v>
      </c>
      <c r="D176" s="29" t="s">
        <v>33</v>
      </c>
      <c r="E176" s="32">
        <v>2</v>
      </c>
      <c r="F176" s="29">
        <v>2010</v>
      </c>
      <c r="G176" s="31">
        <v>682.52321240848448</v>
      </c>
      <c r="H176" s="31">
        <v>1</v>
      </c>
      <c r="I176" s="31">
        <v>59</v>
      </c>
      <c r="J176" s="31">
        <v>0</v>
      </c>
      <c r="K176" s="31">
        <v>0</v>
      </c>
      <c r="L176" s="31">
        <v>0</v>
      </c>
      <c r="M176" s="31">
        <v>60</v>
      </c>
    </row>
    <row r="177" spans="1:13" x14ac:dyDescent="0.2">
      <c r="A177" s="29" t="s">
        <v>6</v>
      </c>
      <c r="B177" s="29" t="s">
        <v>10</v>
      </c>
      <c r="C177" s="29" t="s">
        <v>32</v>
      </c>
      <c r="D177" s="29" t="s">
        <v>33</v>
      </c>
      <c r="E177" s="32">
        <v>2</v>
      </c>
      <c r="F177" s="29">
        <v>2010</v>
      </c>
      <c r="G177" s="31">
        <v>686.23883869453255</v>
      </c>
      <c r="H177" s="31">
        <v>222</v>
      </c>
      <c r="I177" s="31">
        <v>270</v>
      </c>
      <c r="J177" s="31">
        <v>43</v>
      </c>
      <c r="K177" s="31">
        <v>0</v>
      </c>
      <c r="L177" s="31">
        <v>0</v>
      </c>
      <c r="M177" s="31">
        <v>535</v>
      </c>
    </row>
    <row r="178" spans="1:13" x14ac:dyDescent="0.2">
      <c r="A178" s="29" t="s">
        <v>6</v>
      </c>
      <c r="B178" s="29" t="s">
        <v>10</v>
      </c>
      <c r="C178" s="29" t="s">
        <v>32</v>
      </c>
      <c r="D178" s="29" t="s">
        <v>33</v>
      </c>
      <c r="E178" s="30" t="s">
        <v>12</v>
      </c>
      <c r="F178" s="29">
        <v>2010</v>
      </c>
      <c r="G178" s="31">
        <v>577.70502557220925</v>
      </c>
      <c r="H178" s="31">
        <v>124</v>
      </c>
      <c r="I178" s="31">
        <v>0</v>
      </c>
      <c r="J178" s="31">
        <v>2</v>
      </c>
      <c r="K178" s="31">
        <v>0</v>
      </c>
      <c r="L178" s="31">
        <v>0</v>
      </c>
      <c r="M178" s="31">
        <v>126</v>
      </c>
    </row>
    <row r="179" spans="1:13" x14ac:dyDescent="0.2">
      <c r="A179" s="29" t="s">
        <v>6</v>
      </c>
      <c r="B179" s="29" t="s">
        <v>10</v>
      </c>
      <c r="C179" s="29" t="s">
        <v>32</v>
      </c>
      <c r="D179" s="29" t="s">
        <v>33</v>
      </c>
      <c r="E179" s="32">
        <v>2</v>
      </c>
      <c r="F179" s="29">
        <v>2011</v>
      </c>
      <c r="G179" s="31">
        <v>580.24685389468834</v>
      </c>
      <c r="H179" s="31">
        <v>320</v>
      </c>
      <c r="I179" s="31">
        <v>301</v>
      </c>
      <c r="J179" s="31">
        <v>18</v>
      </c>
      <c r="K179" s="31">
        <v>4</v>
      </c>
      <c r="L179" s="31">
        <v>0.8</v>
      </c>
      <c r="M179" s="31">
        <v>639.79999999999995</v>
      </c>
    </row>
    <row r="180" spans="1:13" x14ac:dyDescent="0.2">
      <c r="A180" s="29" t="s">
        <v>6</v>
      </c>
      <c r="B180" s="29" t="s">
        <v>10</v>
      </c>
      <c r="C180" s="29" t="s">
        <v>32</v>
      </c>
      <c r="D180" s="29" t="s">
        <v>33</v>
      </c>
      <c r="E180" s="32">
        <v>2</v>
      </c>
      <c r="F180" s="29">
        <v>2011</v>
      </c>
      <c r="G180" s="31">
        <v>790.459855774527</v>
      </c>
      <c r="H180" s="31">
        <v>415</v>
      </c>
      <c r="I180" s="31">
        <v>55</v>
      </c>
      <c r="J180" s="31">
        <v>19</v>
      </c>
      <c r="K180" s="31">
        <v>523</v>
      </c>
      <c r="L180" s="31">
        <v>104.60000000000001</v>
      </c>
      <c r="M180" s="31">
        <v>593.6</v>
      </c>
    </row>
    <row r="181" spans="1:13" x14ac:dyDescent="0.2">
      <c r="A181" s="29" t="s">
        <v>6</v>
      </c>
      <c r="B181" s="29" t="s">
        <v>10</v>
      </c>
      <c r="C181" s="29" t="s">
        <v>32</v>
      </c>
      <c r="D181" s="29" t="s">
        <v>33</v>
      </c>
      <c r="E181" s="32">
        <v>2</v>
      </c>
      <c r="F181" s="29">
        <v>2012</v>
      </c>
      <c r="G181" s="31">
        <v>577.97330097087377</v>
      </c>
      <c r="H181" s="31">
        <v>480</v>
      </c>
      <c r="I181" s="31">
        <v>77</v>
      </c>
      <c r="J181" s="31">
        <v>1</v>
      </c>
      <c r="K181" s="31">
        <v>0</v>
      </c>
      <c r="L181" s="31">
        <v>0</v>
      </c>
      <c r="M181" s="31">
        <v>558</v>
      </c>
    </row>
    <row r="182" spans="1:13" x14ac:dyDescent="0.2">
      <c r="A182" s="29" t="s">
        <v>6</v>
      </c>
      <c r="B182" s="29" t="s">
        <v>10</v>
      </c>
      <c r="C182" s="29" t="s">
        <v>32</v>
      </c>
      <c r="D182" s="29" t="s">
        <v>33</v>
      </c>
      <c r="E182" s="32">
        <v>2</v>
      </c>
      <c r="F182" s="29">
        <v>2012</v>
      </c>
      <c r="G182" s="31">
        <v>580.43478260869563</v>
      </c>
      <c r="H182" s="31">
        <v>529</v>
      </c>
      <c r="I182" s="31">
        <v>0</v>
      </c>
      <c r="J182" s="31">
        <v>7</v>
      </c>
      <c r="K182" s="31">
        <v>0</v>
      </c>
      <c r="L182" s="31">
        <v>0</v>
      </c>
      <c r="M182" s="31">
        <v>536</v>
      </c>
    </row>
    <row r="183" spans="1:13" x14ac:dyDescent="0.2">
      <c r="A183" s="29" t="s">
        <v>6</v>
      </c>
      <c r="B183" s="29" t="s">
        <v>10</v>
      </c>
      <c r="C183" s="29" t="s">
        <v>32</v>
      </c>
      <c r="D183" s="29" t="s">
        <v>33</v>
      </c>
      <c r="E183" s="32">
        <v>2</v>
      </c>
      <c r="F183" s="29">
        <v>2012</v>
      </c>
      <c r="G183" s="31">
        <v>581.88653177040283</v>
      </c>
      <c r="H183" s="31">
        <v>0</v>
      </c>
      <c r="I183" s="31">
        <v>245</v>
      </c>
      <c r="J183" s="31">
        <v>88</v>
      </c>
      <c r="K183" s="31">
        <v>6</v>
      </c>
      <c r="L183" s="31">
        <v>1.2000000000000002</v>
      </c>
      <c r="M183" s="31">
        <v>334.2</v>
      </c>
    </row>
    <row r="184" spans="1:13" x14ac:dyDescent="0.2">
      <c r="A184" s="29" t="s">
        <v>6</v>
      </c>
      <c r="B184" s="29" t="s">
        <v>10</v>
      </c>
      <c r="C184" s="29" t="s">
        <v>32</v>
      </c>
      <c r="D184" s="29" t="s">
        <v>33</v>
      </c>
      <c r="E184" s="32">
        <v>2</v>
      </c>
      <c r="F184" s="29">
        <v>2012</v>
      </c>
      <c r="G184" s="31">
        <v>607.22260990928123</v>
      </c>
      <c r="H184" s="31">
        <v>22</v>
      </c>
      <c r="I184" s="31">
        <v>69</v>
      </c>
      <c r="J184" s="31">
        <v>11</v>
      </c>
      <c r="K184" s="31">
        <v>25</v>
      </c>
      <c r="L184" s="31">
        <v>5</v>
      </c>
      <c r="M184" s="31">
        <v>107</v>
      </c>
    </row>
    <row r="185" spans="1:13" x14ac:dyDescent="0.2">
      <c r="A185" s="29" t="s">
        <v>6</v>
      </c>
      <c r="B185" s="29" t="s">
        <v>10</v>
      </c>
      <c r="C185" s="29" t="s">
        <v>32</v>
      </c>
      <c r="D185" s="29" t="s">
        <v>33</v>
      </c>
      <c r="E185" s="32">
        <v>2</v>
      </c>
      <c r="F185" s="29">
        <v>2012</v>
      </c>
      <c r="G185" s="31">
        <v>664.42011379270934</v>
      </c>
      <c r="H185" s="31">
        <v>292</v>
      </c>
      <c r="I185" s="31">
        <v>0</v>
      </c>
      <c r="J185" s="31">
        <v>23</v>
      </c>
      <c r="K185" s="31">
        <v>8</v>
      </c>
      <c r="L185" s="31">
        <v>1.6</v>
      </c>
      <c r="M185" s="31">
        <v>316.60000000000002</v>
      </c>
    </row>
    <row r="186" spans="1:13" x14ac:dyDescent="0.2">
      <c r="A186" s="29" t="s">
        <v>6</v>
      </c>
      <c r="B186" s="29" t="s">
        <v>10</v>
      </c>
      <c r="C186" s="29" t="s">
        <v>32</v>
      </c>
      <c r="D186" s="29" t="s">
        <v>33</v>
      </c>
      <c r="E186" s="30" t="s">
        <v>12</v>
      </c>
      <c r="F186" s="29">
        <v>2012</v>
      </c>
      <c r="G186" s="31">
        <v>607.22260990928123</v>
      </c>
      <c r="H186" s="31">
        <v>26</v>
      </c>
      <c r="I186" s="31">
        <v>23</v>
      </c>
      <c r="J186" s="31">
        <v>0</v>
      </c>
      <c r="K186" s="31">
        <v>45</v>
      </c>
      <c r="L186" s="31">
        <v>9</v>
      </c>
      <c r="M186" s="31">
        <v>58</v>
      </c>
    </row>
    <row r="187" spans="1:13" x14ac:dyDescent="0.2">
      <c r="A187" s="29" t="s">
        <v>6</v>
      </c>
      <c r="B187" s="29" t="s">
        <v>10</v>
      </c>
      <c r="C187" s="29" t="s">
        <v>32</v>
      </c>
      <c r="D187" s="29" t="s">
        <v>33</v>
      </c>
      <c r="E187" s="32">
        <v>2</v>
      </c>
      <c r="F187" s="29">
        <v>2013</v>
      </c>
      <c r="G187" s="31">
        <v>592.62247838616713</v>
      </c>
      <c r="H187" s="31">
        <v>0</v>
      </c>
      <c r="I187" s="31">
        <v>150</v>
      </c>
      <c r="J187" s="31">
        <v>0</v>
      </c>
      <c r="K187" s="31">
        <v>0</v>
      </c>
      <c r="L187" s="31">
        <v>0</v>
      </c>
      <c r="M187" s="31">
        <v>150</v>
      </c>
    </row>
    <row r="188" spans="1:13" x14ac:dyDescent="0.2">
      <c r="A188" s="29" t="s">
        <v>6</v>
      </c>
      <c r="B188" s="29" t="s">
        <v>10</v>
      </c>
      <c r="C188" s="29" t="s">
        <v>32</v>
      </c>
      <c r="D188" s="29" t="s">
        <v>33</v>
      </c>
      <c r="E188" s="32">
        <v>2</v>
      </c>
      <c r="F188" s="29">
        <v>2013</v>
      </c>
      <c r="G188" s="31">
        <v>596.24956186470376</v>
      </c>
      <c r="H188" s="31">
        <v>316</v>
      </c>
      <c r="I188" s="31">
        <v>0</v>
      </c>
      <c r="J188" s="31">
        <v>9</v>
      </c>
      <c r="K188" s="31">
        <v>0</v>
      </c>
      <c r="L188" s="31">
        <v>0</v>
      </c>
      <c r="M188" s="31">
        <v>325</v>
      </c>
    </row>
    <row r="189" spans="1:13" x14ac:dyDescent="0.2">
      <c r="A189" s="29" t="s">
        <v>6</v>
      </c>
      <c r="B189" s="29" t="s">
        <v>10</v>
      </c>
      <c r="C189" s="29" t="s">
        <v>32</v>
      </c>
      <c r="D189" s="29" t="s">
        <v>33</v>
      </c>
      <c r="E189" s="32">
        <v>2</v>
      </c>
      <c r="F189" s="29">
        <v>2013</v>
      </c>
      <c r="G189" s="31">
        <v>625.73529411764707</v>
      </c>
      <c r="H189" s="31">
        <v>361</v>
      </c>
      <c r="I189" s="31">
        <v>0</v>
      </c>
      <c r="J189" s="31">
        <v>31</v>
      </c>
      <c r="K189" s="31">
        <v>0</v>
      </c>
      <c r="L189" s="31">
        <v>0</v>
      </c>
      <c r="M189" s="31">
        <v>392</v>
      </c>
    </row>
    <row r="190" spans="1:13" x14ac:dyDescent="0.2">
      <c r="A190" s="29" t="s">
        <v>6</v>
      </c>
      <c r="B190" s="29" t="s">
        <v>10</v>
      </c>
      <c r="C190" s="29" t="s">
        <v>32</v>
      </c>
      <c r="D190" s="29" t="s">
        <v>33</v>
      </c>
      <c r="E190" s="32">
        <v>2</v>
      </c>
      <c r="F190" s="29">
        <v>2013</v>
      </c>
      <c r="G190" s="31">
        <v>860.57650622065228</v>
      </c>
      <c r="H190" s="31">
        <v>0</v>
      </c>
      <c r="I190" s="31">
        <v>22</v>
      </c>
      <c r="J190" s="31">
        <v>0</v>
      </c>
      <c r="K190" s="31">
        <v>9</v>
      </c>
      <c r="L190" s="31">
        <v>1.8</v>
      </c>
      <c r="M190" s="31">
        <v>23.8</v>
      </c>
    </row>
    <row r="191" spans="1:13" x14ac:dyDescent="0.2">
      <c r="A191" s="29" t="s">
        <v>6</v>
      </c>
      <c r="B191" s="29" t="s">
        <v>10</v>
      </c>
      <c r="C191" s="29" t="s">
        <v>32</v>
      </c>
      <c r="D191" s="29" t="s">
        <v>33</v>
      </c>
      <c r="E191" s="32">
        <v>2</v>
      </c>
      <c r="F191" s="29">
        <v>2014</v>
      </c>
      <c r="G191" s="31">
        <v>119.10031445433398</v>
      </c>
      <c r="H191" s="31">
        <v>30</v>
      </c>
      <c r="I191" s="31">
        <v>0</v>
      </c>
      <c r="J191" s="31">
        <v>613</v>
      </c>
      <c r="K191" s="31">
        <v>0</v>
      </c>
      <c r="L191" s="31">
        <v>0</v>
      </c>
      <c r="M191" s="31">
        <v>643</v>
      </c>
    </row>
    <row r="192" spans="1:13" x14ac:dyDescent="0.2">
      <c r="A192" s="29" t="s">
        <v>6</v>
      </c>
      <c r="B192" s="29" t="s">
        <v>10</v>
      </c>
      <c r="C192" s="29" t="s">
        <v>32</v>
      </c>
      <c r="D192" s="29" t="s">
        <v>33</v>
      </c>
      <c r="E192" s="32">
        <v>2</v>
      </c>
      <c r="F192" s="29">
        <v>2014</v>
      </c>
      <c r="G192" s="31">
        <v>557.90328141482166</v>
      </c>
      <c r="H192" s="31">
        <v>292</v>
      </c>
      <c r="I192" s="31">
        <v>221</v>
      </c>
      <c r="J192" s="31">
        <v>14</v>
      </c>
      <c r="K192" s="31">
        <v>0</v>
      </c>
      <c r="L192" s="31">
        <v>0</v>
      </c>
      <c r="M192" s="31">
        <v>527</v>
      </c>
    </row>
    <row r="193" spans="1:13" x14ac:dyDescent="0.2">
      <c r="A193" s="29" t="s">
        <v>6</v>
      </c>
      <c r="B193" s="29" t="s">
        <v>10</v>
      </c>
      <c r="C193" s="29" t="s">
        <v>32</v>
      </c>
      <c r="D193" s="29" t="s">
        <v>33</v>
      </c>
      <c r="E193" s="32">
        <v>1</v>
      </c>
      <c r="F193" s="29">
        <v>2015</v>
      </c>
      <c r="G193" s="31">
        <v>580.29573590096288</v>
      </c>
      <c r="H193" s="31">
        <v>0</v>
      </c>
      <c r="I193" s="31">
        <v>130</v>
      </c>
      <c r="J193" s="31">
        <v>4</v>
      </c>
      <c r="K193" s="31">
        <v>15</v>
      </c>
      <c r="L193" s="31">
        <v>3</v>
      </c>
      <c r="M193" s="31">
        <v>137</v>
      </c>
    </row>
    <row r="194" spans="1:13" x14ac:dyDescent="0.2">
      <c r="A194" s="29" t="s">
        <v>6</v>
      </c>
      <c r="B194" s="29" t="s">
        <v>10</v>
      </c>
      <c r="C194" s="29" t="s">
        <v>32</v>
      </c>
      <c r="D194" s="29" t="s">
        <v>33</v>
      </c>
      <c r="E194" s="32">
        <v>1</v>
      </c>
      <c r="F194" s="29">
        <v>2015</v>
      </c>
      <c r="G194" s="31">
        <v>592.35427343758499</v>
      </c>
      <c r="H194" s="31">
        <v>269</v>
      </c>
      <c r="I194" s="31">
        <v>0</v>
      </c>
      <c r="J194" s="31">
        <v>196</v>
      </c>
      <c r="K194" s="31">
        <v>5</v>
      </c>
      <c r="L194" s="31">
        <v>1</v>
      </c>
      <c r="M194" s="31">
        <v>466</v>
      </c>
    </row>
    <row r="195" spans="1:13" x14ac:dyDescent="0.2">
      <c r="A195" s="29" t="s">
        <v>6</v>
      </c>
      <c r="B195" s="29" t="s">
        <v>10</v>
      </c>
      <c r="C195" s="29" t="s">
        <v>32</v>
      </c>
      <c r="D195" s="29" t="s">
        <v>33</v>
      </c>
      <c r="E195" s="32">
        <v>1</v>
      </c>
      <c r="F195" s="29">
        <v>2016</v>
      </c>
      <c r="G195" s="31">
        <v>500.78634060391175</v>
      </c>
      <c r="H195" s="31">
        <v>12</v>
      </c>
      <c r="I195" s="31">
        <v>69</v>
      </c>
      <c r="J195" s="31">
        <v>2</v>
      </c>
      <c r="K195" s="31">
        <v>0</v>
      </c>
      <c r="L195" s="31">
        <v>0</v>
      </c>
      <c r="M195" s="31">
        <v>83</v>
      </c>
    </row>
    <row r="196" spans="1:13" x14ac:dyDescent="0.2">
      <c r="A196" s="29" t="s">
        <v>6</v>
      </c>
      <c r="B196" s="29" t="s">
        <v>10</v>
      </c>
      <c r="C196" s="29" t="s">
        <v>32</v>
      </c>
      <c r="D196" s="29" t="s">
        <v>33</v>
      </c>
      <c r="E196" s="32">
        <v>1</v>
      </c>
      <c r="F196" s="29">
        <v>2016</v>
      </c>
      <c r="G196" s="31">
        <v>575.56613982168369</v>
      </c>
      <c r="H196" s="31">
        <v>329</v>
      </c>
      <c r="I196" s="31">
        <v>12</v>
      </c>
      <c r="J196" s="31">
        <v>7</v>
      </c>
      <c r="K196" s="31">
        <v>0</v>
      </c>
      <c r="L196" s="31">
        <v>0</v>
      </c>
      <c r="M196" s="31">
        <v>348</v>
      </c>
    </row>
    <row r="197" spans="1:13" x14ac:dyDescent="0.2">
      <c r="A197" s="29" t="s">
        <v>6</v>
      </c>
      <c r="B197" s="29" t="s">
        <v>10</v>
      </c>
      <c r="C197" s="29" t="s">
        <v>32</v>
      </c>
      <c r="D197" s="29" t="s">
        <v>33</v>
      </c>
      <c r="E197" s="32">
        <v>1</v>
      </c>
      <c r="F197" s="29">
        <v>2016</v>
      </c>
      <c r="G197" s="31">
        <v>576.87331349230226</v>
      </c>
      <c r="H197" s="31">
        <v>170</v>
      </c>
      <c r="I197" s="31">
        <v>0</v>
      </c>
      <c r="J197" s="31">
        <v>0</v>
      </c>
      <c r="K197" s="31">
        <v>10</v>
      </c>
      <c r="L197" s="31">
        <v>2</v>
      </c>
      <c r="M197" s="31">
        <v>172</v>
      </c>
    </row>
    <row r="198" spans="1:13" x14ac:dyDescent="0.2">
      <c r="A198" s="29" t="s">
        <v>6</v>
      </c>
      <c r="B198" s="29" t="s">
        <v>10</v>
      </c>
      <c r="C198" s="29" t="s">
        <v>32</v>
      </c>
      <c r="D198" s="29" t="s">
        <v>33</v>
      </c>
      <c r="E198" s="32">
        <v>1</v>
      </c>
      <c r="F198" s="29">
        <v>2017</v>
      </c>
      <c r="G198" s="31">
        <v>479.17999565801296</v>
      </c>
      <c r="H198" s="31">
        <v>8</v>
      </c>
      <c r="I198" s="31">
        <v>77</v>
      </c>
      <c r="J198" s="31">
        <v>6</v>
      </c>
      <c r="K198" s="31">
        <v>3</v>
      </c>
      <c r="L198" s="31">
        <v>0.60000000000000009</v>
      </c>
      <c r="M198" s="31">
        <v>91.6</v>
      </c>
    </row>
    <row r="199" spans="1:13" x14ac:dyDescent="0.2">
      <c r="A199" s="29" t="s">
        <v>6</v>
      </c>
      <c r="B199" s="29" t="s">
        <v>10</v>
      </c>
      <c r="C199" s="29" t="s">
        <v>32</v>
      </c>
      <c r="D199" s="29" t="s">
        <v>33</v>
      </c>
      <c r="E199" s="32">
        <v>1</v>
      </c>
      <c r="F199" s="29">
        <v>2017</v>
      </c>
      <c r="G199" s="31">
        <v>677.38639012432327</v>
      </c>
      <c r="H199" s="31">
        <v>0</v>
      </c>
      <c r="I199" s="31">
        <v>122</v>
      </c>
      <c r="J199" s="31">
        <v>0</v>
      </c>
      <c r="K199" s="31">
        <v>0</v>
      </c>
      <c r="L199" s="31">
        <v>0</v>
      </c>
      <c r="M199" s="31">
        <v>122</v>
      </c>
    </row>
    <row r="200" spans="1:13" x14ac:dyDescent="0.2">
      <c r="A200" s="29" t="s">
        <v>6</v>
      </c>
      <c r="B200" s="29" t="s">
        <v>10</v>
      </c>
      <c r="C200" s="29" t="s">
        <v>32</v>
      </c>
      <c r="D200" s="29" t="s">
        <v>33</v>
      </c>
      <c r="E200" s="32">
        <v>1</v>
      </c>
      <c r="F200" s="29">
        <v>2017</v>
      </c>
      <c r="G200" s="31">
        <v>683.9029524724948</v>
      </c>
      <c r="H200" s="31">
        <v>58</v>
      </c>
      <c r="I200" s="31">
        <v>0</v>
      </c>
      <c r="J200" s="31">
        <v>13</v>
      </c>
      <c r="K200" s="31">
        <v>0</v>
      </c>
      <c r="L200" s="31">
        <v>0</v>
      </c>
      <c r="M200" s="31">
        <v>71</v>
      </c>
    </row>
    <row r="201" spans="1:13" x14ac:dyDescent="0.2">
      <c r="A201" s="29" t="s">
        <v>6</v>
      </c>
      <c r="B201" s="29" t="s">
        <v>10</v>
      </c>
      <c r="C201" s="29" t="s">
        <v>8</v>
      </c>
      <c r="D201" s="29" t="s">
        <v>9</v>
      </c>
      <c r="E201" s="32">
        <v>3</v>
      </c>
      <c r="F201" s="29">
        <v>2003</v>
      </c>
      <c r="G201" s="31">
        <v>377.33436080920865</v>
      </c>
      <c r="H201" s="31">
        <v>0</v>
      </c>
      <c r="I201" s="31">
        <v>942</v>
      </c>
      <c r="J201" s="31">
        <v>39</v>
      </c>
      <c r="K201" s="31">
        <v>0</v>
      </c>
      <c r="L201" s="31">
        <v>0</v>
      </c>
      <c r="M201" s="31">
        <v>981</v>
      </c>
    </row>
    <row r="202" spans="1:13" x14ac:dyDescent="0.2">
      <c r="A202" s="29" t="s">
        <v>6</v>
      </c>
      <c r="B202" s="29" t="s">
        <v>10</v>
      </c>
      <c r="C202" s="29" t="s">
        <v>8</v>
      </c>
      <c r="D202" s="29" t="s">
        <v>9</v>
      </c>
      <c r="E202" s="32">
        <v>3</v>
      </c>
      <c r="F202" s="29">
        <v>2007</v>
      </c>
      <c r="G202" s="31">
        <v>605.83759076608453</v>
      </c>
      <c r="H202" s="31">
        <v>1140</v>
      </c>
      <c r="I202" s="31">
        <v>280</v>
      </c>
      <c r="J202" s="31">
        <v>59</v>
      </c>
      <c r="K202" s="31">
        <v>0</v>
      </c>
      <c r="L202" s="31">
        <v>0</v>
      </c>
      <c r="M202" s="31">
        <v>1479</v>
      </c>
    </row>
    <row r="203" spans="1:13" x14ac:dyDescent="0.2">
      <c r="A203" s="29" t="s">
        <v>6</v>
      </c>
      <c r="B203" s="29" t="s">
        <v>10</v>
      </c>
      <c r="C203" s="29" t="s">
        <v>8</v>
      </c>
      <c r="D203" s="29" t="s">
        <v>9</v>
      </c>
      <c r="E203" s="32">
        <v>3</v>
      </c>
      <c r="F203" s="29">
        <v>2008</v>
      </c>
      <c r="G203" s="31">
        <v>432.74113626127559</v>
      </c>
      <c r="H203" s="31">
        <v>0</v>
      </c>
      <c r="I203" s="31">
        <v>0</v>
      </c>
      <c r="J203" s="31">
        <v>736</v>
      </c>
      <c r="K203" s="31">
        <v>0</v>
      </c>
      <c r="L203" s="31">
        <v>0</v>
      </c>
      <c r="M203" s="31">
        <v>736</v>
      </c>
    </row>
    <row r="204" spans="1:13" x14ac:dyDescent="0.2">
      <c r="A204" s="29" t="s">
        <v>6</v>
      </c>
      <c r="B204" s="29" t="s">
        <v>10</v>
      </c>
      <c r="C204" s="29" t="s">
        <v>8</v>
      </c>
      <c r="D204" s="29" t="s">
        <v>9</v>
      </c>
      <c r="E204" s="32">
        <v>3</v>
      </c>
      <c r="F204" s="29">
        <v>2008</v>
      </c>
      <c r="G204" s="31">
        <v>504.86465897010453</v>
      </c>
      <c r="H204" s="31">
        <v>0</v>
      </c>
      <c r="I204" s="31">
        <v>411</v>
      </c>
      <c r="J204" s="31">
        <v>13</v>
      </c>
      <c r="K204" s="31">
        <v>0</v>
      </c>
      <c r="L204" s="31">
        <v>0</v>
      </c>
      <c r="M204" s="31">
        <v>424</v>
      </c>
    </row>
    <row r="205" spans="1:13" x14ac:dyDescent="0.2">
      <c r="A205" s="29" t="s">
        <v>6</v>
      </c>
      <c r="B205" s="29" t="s">
        <v>10</v>
      </c>
      <c r="C205" s="29" t="s">
        <v>8</v>
      </c>
      <c r="D205" s="29" t="s">
        <v>9</v>
      </c>
      <c r="E205" s="32">
        <v>3</v>
      </c>
      <c r="F205" s="29">
        <v>2009</v>
      </c>
      <c r="G205" s="31">
        <v>360.80258703958555</v>
      </c>
      <c r="H205" s="31">
        <v>0</v>
      </c>
      <c r="I205" s="31">
        <v>62</v>
      </c>
      <c r="J205" s="31">
        <v>3</v>
      </c>
      <c r="K205" s="31">
        <v>0</v>
      </c>
      <c r="L205" s="31">
        <v>0</v>
      </c>
      <c r="M205" s="31">
        <v>65</v>
      </c>
    </row>
    <row r="206" spans="1:13" x14ac:dyDescent="0.2">
      <c r="A206" s="29" t="s">
        <v>6</v>
      </c>
      <c r="B206" s="29" t="s">
        <v>10</v>
      </c>
      <c r="C206" s="29" t="s">
        <v>8</v>
      </c>
      <c r="D206" s="29" t="s">
        <v>9</v>
      </c>
      <c r="E206" s="32">
        <v>2</v>
      </c>
      <c r="F206" s="29">
        <v>2013</v>
      </c>
      <c r="G206" s="31">
        <v>485.43566574721672</v>
      </c>
      <c r="H206" s="31">
        <v>226</v>
      </c>
      <c r="I206" s="31">
        <v>132</v>
      </c>
      <c r="J206" s="31">
        <v>6</v>
      </c>
      <c r="K206" s="31">
        <v>0</v>
      </c>
      <c r="L206" s="31">
        <v>0</v>
      </c>
      <c r="M206" s="31">
        <v>364</v>
      </c>
    </row>
    <row r="207" spans="1:13" x14ac:dyDescent="0.2">
      <c r="A207" s="29" t="s">
        <v>6</v>
      </c>
      <c r="B207" s="29" t="s">
        <v>10</v>
      </c>
      <c r="C207" s="29" t="s">
        <v>8</v>
      </c>
      <c r="D207" s="29" t="s">
        <v>9</v>
      </c>
      <c r="E207" s="32">
        <v>2</v>
      </c>
      <c r="F207" s="29">
        <v>2014</v>
      </c>
      <c r="G207" s="31">
        <v>589.72469949592869</v>
      </c>
      <c r="H207" s="31">
        <v>0</v>
      </c>
      <c r="I207" s="31">
        <v>20</v>
      </c>
      <c r="J207" s="31">
        <v>15</v>
      </c>
      <c r="K207" s="31">
        <v>0</v>
      </c>
      <c r="L207" s="31">
        <v>0</v>
      </c>
      <c r="M207" s="31">
        <v>35</v>
      </c>
    </row>
    <row r="208" spans="1:13" x14ac:dyDescent="0.2">
      <c r="A208" s="29" t="s">
        <v>6</v>
      </c>
      <c r="B208" s="29" t="s">
        <v>10</v>
      </c>
      <c r="C208" s="29" t="s">
        <v>8</v>
      </c>
      <c r="D208" s="29" t="s">
        <v>38</v>
      </c>
      <c r="E208" s="32">
        <v>3</v>
      </c>
      <c r="F208" s="29">
        <v>1998</v>
      </c>
      <c r="G208" s="31">
        <v>530.19607843137248</v>
      </c>
      <c r="H208" s="31">
        <v>305</v>
      </c>
      <c r="I208" s="31">
        <v>118</v>
      </c>
      <c r="J208" s="31">
        <v>26</v>
      </c>
      <c r="K208" s="31">
        <v>3</v>
      </c>
      <c r="L208" s="31">
        <v>0.60000000000000009</v>
      </c>
      <c r="M208" s="31">
        <v>449.6</v>
      </c>
    </row>
    <row r="209" spans="1:13" x14ac:dyDescent="0.2">
      <c r="A209" s="29" t="s">
        <v>6</v>
      </c>
      <c r="B209" s="29" t="s">
        <v>10</v>
      </c>
      <c r="C209" s="29" t="s">
        <v>8</v>
      </c>
      <c r="D209" s="29" t="s">
        <v>38</v>
      </c>
      <c r="E209" s="32">
        <v>3</v>
      </c>
      <c r="F209" s="29">
        <v>2002</v>
      </c>
      <c r="G209" s="31">
        <v>379.74910394265237</v>
      </c>
      <c r="H209" s="31">
        <v>255</v>
      </c>
      <c r="I209" s="31">
        <v>0</v>
      </c>
      <c r="J209" s="31">
        <v>188</v>
      </c>
      <c r="K209" s="31">
        <v>136</v>
      </c>
      <c r="L209" s="31">
        <v>27.200000000000003</v>
      </c>
      <c r="M209" s="31">
        <v>470.2</v>
      </c>
    </row>
    <row r="210" spans="1:13" x14ac:dyDescent="0.2">
      <c r="A210" s="29" t="s">
        <v>6</v>
      </c>
      <c r="B210" s="29" t="s">
        <v>10</v>
      </c>
      <c r="C210" s="29" t="s">
        <v>8</v>
      </c>
      <c r="D210" s="29" t="s">
        <v>38</v>
      </c>
      <c r="E210" s="32">
        <v>3</v>
      </c>
      <c r="F210" s="29">
        <v>2002</v>
      </c>
      <c r="G210" s="31">
        <v>379.93076054545003</v>
      </c>
      <c r="H210" s="31">
        <v>0</v>
      </c>
      <c r="I210" s="31">
        <v>676</v>
      </c>
      <c r="J210" s="31">
        <v>69</v>
      </c>
      <c r="K210" s="31">
        <v>0</v>
      </c>
      <c r="L210" s="31">
        <v>0</v>
      </c>
      <c r="M210" s="31">
        <v>745</v>
      </c>
    </row>
    <row r="211" spans="1:13" x14ac:dyDescent="0.2">
      <c r="A211" s="29" t="s">
        <v>6</v>
      </c>
      <c r="B211" s="29" t="s">
        <v>10</v>
      </c>
      <c r="C211" s="29" t="s">
        <v>8</v>
      </c>
      <c r="D211" s="29" t="s">
        <v>38</v>
      </c>
      <c r="E211" s="32">
        <v>3</v>
      </c>
      <c r="F211" s="29">
        <v>2002</v>
      </c>
      <c r="G211" s="31">
        <v>403.87736709300515</v>
      </c>
      <c r="H211" s="31">
        <v>4</v>
      </c>
      <c r="I211" s="31">
        <v>0</v>
      </c>
      <c r="J211" s="31">
        <v>0</v>
      </c>
      <c r="K211" s="31">
        <v>0</v>
      </c>
      <c r="L211" s="31">
        <v>0</v>
      </c>
      <c r="M211" s="31">
        <v>4</v>
      </c>
    </row>
    <row r="212" spans="1:13" x14ac:dyDescent="0.2">
      <c r="A212" s="29" t="s">
        <v>6</v>
      </c>
      <c r="B212" s="29" t="s">
        <v>10</v>
      </c>
      <c r="C212" s="29" t="s">
        <v>8</v>
      </c>
      <c r="D212" s="29" t="s">
        <v>38</v>
      </c>
      <c r="E212" s="30" t="s">
        <v>15</v>
      </c>
      <c r="F212" s="29">
        <v>2002</v>
      </c>
      <c r="G212" s="31">
        <v>379.74910394265237</v>
      </c>
      <c r="H212" s="31">
        <v>68</v>
      </c>
      <c r="I212" s="31">
        <v>0</v>
      </c>
      <c r="J212" s="31">
        <v>0</v>
      </c>
      <c r="K212" s="31">
        <v>0</v>
      </c>
      <c r="L212" s="31">
        <v>0</v>
      </c>
      <c r="M212" s="31">
        <v>68</v>
      </c>
    </row>
    <row r="213" spans="1:13" x14ac:dyDescent="0.2">
      <c r="A213" s="29" t="s">
        <v>6</v>
      </c>
      <c r="B213" s="29" t="s">
        <v>10</v>
      </c>
      <c r="C213" s="29" t="s">
        <v>8</v>
      </c>
      <c r="D213" s="29" t="s">
        <v>38</v>
      </c>
      <c r="E213" s="32">
        <v>3</v>
      </c>
      <c r="F213" s="29">
        <v>2004</v>
      </c>
      <c r="G213" s="31">
        <v>348.21484011176653</v>
      </c>
      <c r="H213" s="31">
        <v>242</v>
      </c>
      <c r="I213" s="31">
        <v>106</v>
      </c>
      <c r="J213" s="31">
        <v>288</v>
      </c>
      <c r="K213" s="31">
        <v>13</v>
      </c>
      <c r="L213" s="31">
        <v>2.6</v>
      </c>
      <c r="M213" s="31">
        <v>638.6</v>
      </c>
    </row>
    <row r="214" spans="1:13" x14ac:dyDescent="0.2">
      <c r="A214" s="29" t="s">
        <v>6</v>
      </c>
      <c r="B214" s="29" t="s">
        <v>10</v>
      </c>
      <c r="C214" s="29" t="s">
        <v>8</v>
      </c>
      <c r="D214" s="29" t="s">
        <v>38</v>
      </c>
      <c r="E214" s="32">
        <v>3</v>
      </c>
      <c r="F214" s="29">
        <v>2004</v>
      </c>
      <c r="G214" s="31">
        <v>370.18040325433321</v>
      </c>
      <c r="H214" s="31">
        <v>165</v>
      </c>
      <c r="I214" s="31">
        <v>446</v>
      </c>
      <c r="J214" s="31">
        <v>18</v>
      </c>
      <c r="K214" s="31">
        <v>9</v>
      </c>
      <c r="L214" s="31">
        <v>1.8</v>
      </c>
      <c r="M214" s="31">
        <v>630.79999999999995</v>
      </c>
    </row>
    <row r="215" spans="1:13" x14ac:dyDescent="0.2">
      <c r="A215" s="29" t="s">
        <v>6</v>
      </c>
      <c r="B215" s="29" t="s">
        <v>10</v>
      </c>
      <c r="C215" s="29" t="s">
        <v>8</v>
      </c>
      <c r="D215" s="29" t="s">
        <v>38</v>
      </c>
      <c r="E215" s="32">
        <v>3</v>
      </c>
      <c r="F215" s="29">
        <v>2006</v>
      </c>
      <c r="G215" s="31">
        <v>390.19166429739983</v>
      </c>
      <c r="H215" s="31">
        <v>0</v>
      </c>
      <c r="I215" s="31">
        <v>590</v>
      </c>
      <c r="J215" s="31">
        <v>123</v>
      </c>
      <c r="K215" s="31">
        <v>0</v>
      </c>
      <c r="L215" s="31">
        <v>0</v>
      </c>
      <c r="M215" s="31">
        <v>713</v>
      </c>
    </row>
    <row r="216" spans="1:13" x14ac:dyDescent="0.2">
      <c r="A216" s="29" t="s">
        <v>6</v>
      </c>
      <c r="B216" s="29" t="s">
        <v>10</v>
      </c>
      <c r="C216" s="29" t="s">
        <v>8</v>
      </c>
      <c r="D216" s="29" t="s">
        <v>38</v>
      </c>
      <c r="E216" s="32">
        <v>3</v>
      </c>
      <c r="F216" s="29">
        <v>2006</v>
      </c>
      <c r="G216" s="31">
        <v>402.54989419668686</v>
      </c>
      <c r="H216" s="31">
        <v>0</v>
      </c>
      <c r="I216" s="31">
        <v>16</v>
      </c>
      <c r="J216" s="31">
        <v>0</v>
      </c>
      <c r="K216" s="31">
        <v>56</v>
      </c>
      <c r="L216" s="31">
        <v>11.200000000000001</v>
      </c>
      <c r="M216" s="31">
        <v>27.200000000000003</v>
      </c>
    </row>
    <row r="217" spans="1:13" x14ac:dyDescent="0.2">
      <c r="A217" s="29" t="s">
        <v>6</v>
      </c>
      <c r="B217" s="29" t="s">
        <v>10</v>
      </c>
      <c r="C217" s="29" t="s">
        <v>8</v>
      </c>
      <c r="D217" s="29" t="s">
        <v>38</v>
      </c>
      <c r="E217" s="32">
        <v>3</v>
      </c>
      <c r="F217" s="29">
        <v>2006</v>
      </c>
      <c r="G217" s="31">
        <v>489.23452481891115</v>
      </c>
      <c r="H217" s="31">
        <v>0</v>
      </c>
      <c r="I217" s="31">
        <v>14</v>
      </c>
      <c r="J217" s="31">
        <v>0</v>
      </c>
      <c r="K217" s="31">
        <v>0</v>
      </c>
      <c r="L217" s="31">
        <v>0</v>
      </c>
      <c r="M217" s="31">
        <v>14</v>
      </c>
    </row>
    <row r="218" spans="1:13" x14ac:dyDescent="0.2">
      <c r="A218" s="29" t="s">
        <v>6</v>
      </c>
      <c r="B218" s="29" t="s">
        <v>10</v>
      </c>
      <c r="C218" s="29" t="s">
        <v>8</v>
      </c>
      <c r="D218" s="29" t="s">
        <v>38</v>
      </c>
      <c r="E218" s="32">
        <v>3</v>
      </c>
      <c r="F218" s="29">
        <v>2007</v>
      </c>
      <c r="G218" s="31">
        <v>424.70294064007243</v>
      </c>
      <c r="H218" s="31">
        <v>0</v>
      </c>
      <c r="I218" s="31">
        <v>938</v>
      </c>
      <c r="J218" s="31">
        <v>3</v>
      </c>
      <c r="K218" s="31">
        <v>0</v>
      </c>
      <c r="L218" s="31">
        <v>0</v>
      </c>
      <c r="M218" s="31">
        <v>941</v>
      </c>
    </row>
    <row r="219" spans="1:13" x14ac:dyDescent="0.2">
      <c r="A219" s="29" t="s">
        <v>6</v>
      </c>
      <c r="B219" s="29" t="s">
        <v>10</v>
      </c>
      <c r="C219" s="29" t="s">
        <v>8</v>
      </c>
      <c r="D219" s="29" t="s">
        <v>38</v>
      </c>
      <c r="E219" s="32">
        <v>3</v>
      </c>
      <c r="F219" s="29">
        <v>2007</v>
      </c>
      <c r="G219" s="31">
        <v>432.74113626126768</v>
      </c>
      <c r="H219" s="31">
        <v>100</v>
      </c>
      <c r="I219" s="31">
        <v>378</v>
      </c>
      <c r="J219" s="31">
        <v>0</v>
      </c>
      <c r="K219" s="31">
        <v>0</v>
      </c>
      <c r="L219" s="31">
        <v>0</v>
      </c>
      <c r="M219" s="31">
        <v>478</v>
      </c>
    </row>
    <row r="220" spans="1:13" x14ac:dyDescent="0.2">
      <c r="A220" s="29" t="s">
        <v>6</v>
      </c>
      <c r="B220" s="29" t="s">
        <v>10</v>
      </c>
      <c r="C220" s="29" t="s">
        <v>8</v>
      </c>
      <c r="D220" s="29" t="s">
        <v>38</v>
      </c>
      <c r="E220" s="32">
        <v>3</v>
      </c>
      <c r="F220" s="29">
        <v>2007</v>
      </c>
      <c r="G220" s="31">
        <v>452.58520743902119</v>
      </c>
      <c r="H220" s="31">
        <v>0</v>
      </c>
      <c r="I220" s="31">
        <v>599</v>
      </c>
      <c r="J220" s="31">
        <v>0</v>
      </c>
      <c r="K220" s="31">
        <v>0</v>
      </c>
      <c r="L220" s="31">
        <v>0</v>
      </c>
      <c r="M220" s="31">
        <v>599</v>
      </c>
    </row>
    <row r="221" spans="1:13" x14ac:dyDescent="0.2">
      <c r="A221" s="29" t="s">
        <v>6</v>
      </c>
      <c r="B221" s="29" t="s">
        <v>10</v>
      </c>
      <c r="C221" s="29" t="s">
        <v>8</v>
      </c>
      <c r="D221" s="29" t="s">
        <v>38</v>
      </c>
      <c r="E221" s="32">
        <v>3</v>
      </c>
      <c r="F221" s="29">
        <v>2007</v>
      </c>
      <c r="G221" s="31">
        <v>504.8646589718096</v>
      </c>
      <c r="H221" s="31">
        <v>0</v>
      </c>
      <c r="I221" s="31">
        <v>309</v>
      </c>
      <c r="J221" s="31">
        <v>22</v>
      </c>
      <c r="K221" s="31">
        <v>0</v>
      </c>
      <c r="L221" s="31">
        <v>0</v>
      </c>
      <c r="M221" s="31">
        <v>331</v>
      </c>
    </row>
    <row r="222" spans="1:13" x14ac:dyDescent="0.2">
      <c r="A222" s="29" t="s">
        <v>6</v>
      </c>
      <c r="B222" s="29" t="s">
        <v>10</v>
      </c>
      <c r="C222" s="29" t="s">
        <v>8</v>
      </c>
      <c r="D222" s="29" t="s">
        <v>38</v>
      </c>
      <c r="E222" s="30" t="s">
        <v>16</v>
      </c>
      <c r="F222" s="29">
        <v>2007</v>
      </c>
      <c r="G222" s="31">
        <v>424.70294064007243</v>
      </c>
      <c r="H222" s="31">
        <v>0</v>
      </c>
      <c r="I222" s="31">
        <v>17</v>
      </c>
      <c r="J222" s="31">
        <v>27</v>
      </c>
      <c r="K222" s="31">
        <v>0</v>
      </c>
      <c r="L222" s="31">
        <v>0</v>
      </c>
      <c r="M222" s="31">
        <v>44</v>
      </c>
    </row>
    <row r="223" spans="1:13" x14ac:dyDescent="0.2">
      <c r="A223" s="29" t="s">
        <v>6</v>
      </c>
      <c r="B223" s="29" t="s">
        <v>10</v>
      </c>
      <c r="C223" s="29" t="s">
        <v>8</v>
      </c>
      <c r="D223" s="29" t="s">
        <v>38</v>
      </c>
      <c r="E223" s="32">
        <v>3</v>
      </c>
      <c r="F223" s="29">
        <v>2008</v>
      </c>
      <c r="G223" s="31">
        <v>377.90842356609835</v>
      </c>
      <c r="H223" s="31">
        <v>0</v>
      </c>
      <c r="I223" s="31">
        <v>780</v>
      </c>
      <c r="J223" s="31">
        <v>29</v>
      </c>
      <c r="K223" s="31">
        <v>48</v>
      </c>
      <c r="L223" s="31">
        <v>9.6000000000000014</v>
      </c>
      <c r="M223" s="31">
        <v>818.6</v>
      </c>
    </row>
    <row r="224" spans="1:13" x14ac:dyDescent="0.2">
      <c r="A224" s="29" t="s">
        <v>6</v>
      </c>
      <c r="B224" s="29" t="s">
        <v>10</v>
      </c>
      <c r="C224" s="29" t="s">
        <v>8</v>
      </c>
      <c r="D224" s="29" t="s">
        <v>38</v>
      </c>
      <c r="E224" s="32">
        <v>3</v>
      </c>
      <c r="F224" s="29">
        <v>2008</v>
      </c>
      <c r="G224" s="31">
        <v>489.56572991140058</v>
      </c>
      <c r="H224" s="31">
        <v>238</v>
      </c>
      <c r="I224" s="31">
        <v>60</v>
      </c>
      <c r="J224" s="31">
        <v>3</v>
      </c>
      <c r="K224" s="31">
        <v>0</v>
      </c>
      <c r="L224" s="31">
        <v>0</v>
      </c>
      <c r="M224" s="31">
        <v>301</v>
      </c>
    </row>
    <row r="225" spans="1:13" x14ac:dyDescent="0.2">
      <c r="A225" s="29" t="s">
        <v>6</v>
      </c>
      <c r="B225" s="29" t="s">
        <v>10</v>
      </c>
      <c r="C225" s="29" t="s">
        <v>8</v>
      </c>
      <c r="D225" s="29" t="s">
        <v>38</v>
      </c>
      <c r="E225" s="32">
        <v>3</v>
      </c>
      <c r="F225" s="29">
        <v>2009</v>
      </c>
      <c r="G225" s="31">
        <v>368.81346840449163</v>
      </c>
      <c r="H225" s="31">
        <v>0</v>
      </c>
      <c r="I225" s="31">
        <v>83</v>
      </c>
      <c r="J225" s="31">
        <v>15</v>
      </c>
      <c r="K225" s="31">
        <v>2</v>
      </c>
      <c r="L225" s="31">
        <v>0.4</v>
      </c>
      <c r="M225" s="31">
        <v>98.4</v>
      </c>
    </row>
    <row r="226" spans="1:13" x14ac:dyDescent="0.2">
      <c r="A226" s="29" t="s">
        <v>6</v>
      </c>
      <c r="B226" s="29" t="s">
        <v>10</v>
      </c>
      <c r="C226" s="29" t="s">
        <v>8</v>
      </c>
      <c r="D226" s="29" t="s">
        <v>38</v>
      </c>
      <c r="E226" s="32">
        <v>3</v>
      </c>
      <c r="F226" s="29">
        <v>2009</v>
      </c>
      <c r="G226" s="31">
        <v>478.49898768277734</v>
      </c>
      <c r="H226" s="31">
        <v>92</v>
      </c>
      <c r="I226" s="31">
        <v>12</v>
      </c>
      <c r="J226" s="31">
        <v>276</v>
      </c>
      <c r="K226" s="31">
        <v>0</v>
      </c>
      <c r="L226" s="31">
        <v>0</v>
      </c>
      <c r="M226" s="31">
        <v>380</v>
      </c>
    </row>
    <row r="227" spans="1:13" x14ac:dyDescent="0.2">
      <c r="A227" s="29" t="s">
        <v>6</v>
      </c>
      <c r="B227" s="29" t="s">
        <v>10</v>
      </c>
      <c r="C227" s="29" t="s">
        <v>8</v>
      </c>
      <c r="D227" s="29" t="s">
        <v>38</v>
      </c>
      <c r="E227" s="32">
        <v>3</v>
      </c>
      <c r="F227" s="29">
        <v>2009</v>
      </c>
      <c r="G227" s="31">
        <v>480.17519594283078</v>
      </c>
      <c r="H227" s="31">
        <v>97</v>
      </c>
      <c r="I227" s="31">
        <v>432</v>
      </c>
      <c r="J227" s="31">
        <v>0</v>
      </c>
      <c r="K227" s="31">
        <v>27</v>
      </c>
      <c r="L227" s="31">
        <v>5.4</v>
      </c>
      <c r="M227" s="31">
        <v>534.4</v>
      </c>
    </row>
    <row r="228" spans="1:13" x14ac:dyDescent="0.2">
      <c r="A228" s="29" t="s">
        <v>6</v>
      </c>
      <c r="B228" s="29" t="s">
        <v>10</v>
      </c>
      <c r="C228" s="29" t="s">
        <v>8</v>
      </c>
      <c r="D228" s="29" t="s">
        <v>38</v>
      </c>
      <c r="E228" s="32">
        <v>3</v>
      </c>
      <c r="F228" s="29">
        <v>2009</v>
      </c>
      <c r="G228" s="31">
        <v>519.78760680064102</v>
      </c>
      <c r="H228" s="31">
        <v>577</v>
      </c>
      <c r="I228" s="31">
        <v>18</v>
      </c>
      <c r="J228" s="31">
        <v>5</v>
      </c>
      <c r="K228" s="31">
        <v>0</v>
      </c>
      <c r="L228" s="31">
        <v>0</v>
      </c>
      <c r="M228" s="31">
        <v>600</v>
      </c>
    </row>
    <row r="229" spans="1:13" x14ac:dyDescent="0.2">
      <c r="A229" s="29" t="s">
        <v>6</v>
      </c>
      <c r="B229" s="29" t="s">
        <v>10</v>
      </c>
      <c r="C229" s="29" t="s">
        <v>8</v>
      </c>
      <c r="D229" s="29" t="s">
        <v>38</v>
      </c>
      <c r="E229" s="32">
        <v>3</v>
      </c>
      <c r="F229" s="29">
        <v>2009</v>
      </c>
      <c r="G229" s="31">
        <v>567.15001800301332</v>
      </c>
      <c r="H229" s="31">
        <v>12</v>
      </c>
      <c r="I229" s="31">
        <v>282</v>
      </c>
      <c r="J229" s="31">
        <v>0</v>
      </c>
      <c r="K229" s="31">
        <v>0</v>
      </c>
      <c r="L229" s="31">
        <v>0</v>
      </c>
      <c r="M229" s="31">
        <v>294</v>
      </c>
    </row>
    <row r="230" spans="1:13" x14ac:dyDescent="0.2">
      <c r="A230" s="29" t="s">
        <v>6</v>
      </c>
      <c r="B230" s="29" t="s">
        <v>10</v>
      </c>
      <c r="C230" s="29" t="s">
        <v>8</v>
      </c>
      <c r="D230" s="29" t="s">
        <v>38</v>
      </c>
      <c r="E230" s="30" t="s">
        <v>15</v>
      </c>
      <c r="F230" s="29">
        <v>2009</v>
      </c>
      <c r="G230" s="31">
        <v>480.17519594283078</v>
      </c>
      <c r="H230" s="31">
        <v>0</v>
      </c>
      <c r="I230" s="31">
        <v>3</v>
      </c>
      <c r="J230" s="31">
        <v>0</v>
      </c>
      <c r="K230" s="31">
        <v>0</v>
      </c>
      <c r="L230" s="31">
        <v>0</v>
      </c>
      <c r="M230" s="31">
        <v>3</v>
      </c>
    </row>
    <row r="231" spans="1:13" x14ac:dyDescent="0.2">
      <c r="A231" s="29" t="s">
        <v>6</v>
      </c>
      <c r="B231" s="29" t="s">
        <v>10</v>
      </c>
      <c r="C231" s="29" t="s">
        <v>8</v>
      </c>
      <c r="D231" s="29" t="s">
        <v>38</v>
      </c>
      <c r="E231" s="30" t="s">
        <v>16</v>
      </c>
      <c r="F231" s="29">
        <v>2009</v>
      </c>
      <c r="G231" s="31">
        <v>480.17519594283078</v>
      </c>
      <c r="H231" s="31">
        <v>22</v>
      </c>
      <c r="I231" s="31">
        <v>27</v>
      </c>
      <c r="J231" s="31">
        <v>0</v>
      </c>
      <c r="K231" s="31">
        <v>0</v>
      </c>
      <c r="L231" s="31">
        <v>0</v>
      </c>
      <c r="M231" s="31">
        <v>49</v>
      </c>
    </row>
    <row r="232" spans="1:13" x14ac:dyDescent="0.2">
      <c r="A232" s="29" t="s">
        <v>6</v>
      </c>
      <c r="B232" s="29" t="s">
        <v>10</v>
      </c>
      <c r="C232" s="29" t="s">
        <v>8</v>
      </c>
      <c r="D232" s="29" t="s">
        <v>38</v>
      </c>
      <c r="E232" s="32">
        <v>2</v>
      </c>
      <c r="F232" s="29">
        <v>2010</v>
      </c>
      <c r="G232" s="31">
        <v>261.37545970284941</v>
      </c>
      <c r="H232" s="31">
        <v>495</v>
      </c>
      <c r="I232" s="31">
        <v>0</v>
      </c>
      <c r="J232" s="31">
        <v>29</v>
      </c>
      <c r="K232" s="31">
        <v>4</v>
      </c>
      <c r="L232" s="31">
        <v>0.8</v>
      </c>
      <c r="M232" s="31">
        <v>524.79999999999995</v>
      </c>
    </row>
    <row r="233" spans="1:13" x14ac:dyDescent="0.2">
      <c r="A233" s="29" t="s">
        <v>6</v>
      </c>
      <c r="B233" s="29" t="s">
        <v>10</v>
      </c>
      <c r="C233" s="29" t="s">
        <v>8</v>
      </c>
      <c r="D233" s="29" t="s">
        <v>38</v>
      </c>
      <c r="E233" s="32">
        <v>2</v>
      </c>
      <c r="F233" s="29">
        <v>2010</v>
      </c>
      <c r="G233" s="31">
        <v>378.45126770848782</v>
      </c>
      <c r="H233" s="31">
        <v>50</v>
      </c>
      <c r="I233" s="31">
        <v>60</v>
      </c>
      <c r="J233" s="31">
        <v>25</v>
      </c>
      <c r="K233" s="31">
        <v>0</v>
      </c>
      <c r="L233" s="31">
        <v>0</v>
      </c>
      <c r="M233" s="31">
        <v>135</v>
      </c>
    </row>
    <row r="234" spans="1:13" x14ac:dyDescent="0.2">
      <c r="A234" s="29" t="s">
        <v>6</v>
      </c>
      <c r="B234" s="29" t="s">
        <v>10</v>
      </c>
      <c r="C234" s="29" t="s">
        <v>8</v>
      </c>
      <c r="D234" s="29" t="s">
        <v>38</v>
      </c>
      <c r="E234" s="32">
        <v>2</v>
      </c>
      <c r="F234" s="29">
        <v>2010</v>
      </c>
      <c r="G234" s="31">
        <v>481.887858007261</v>
      </c>
      <c r="H234" s="31">
        <v>63</v>
      </c>
      <c r="I234" s="31">
        <v>118</v>
      </c>
      <c r="J234" s="31">
        <v>0</v>
      </c>
      <c r="K234" s="31">
        <v>5</v>
      </c>
      <c r="L234" s="31">
        <v>1</v>
      </c>
      <c r="M234" s="31">
        <v>182</v>
      </c>
    </row>
    <row r="235" spans="1:13" x14ac:dyDescent="0.2">
      <c r="A235" s="29" t="s">
        <v>6</v>
      </c>
      <c r="B235" s="29" t="s">
        <v>10</v>
      </c>
      <c r="C235" s="29" t="s">
        <v>8</v>
      </c>
      <c r="D235" s="29" t="s">
        <v>38</v>
      </c>
      <c r="E235" s="32">
        <v>2</v>
      </c>
      <c r="F235" s="29">
        <v>2010</v>
      </c>
      <c r="G235" s="31">
        <v>499.67263175852611</v>
      </c>
      <c r="H235" s="31">
        <v>0</v>
      </c>
      <c r="I235" s="31">
        <v>550</v>
      </c>
      <c r="J235" s="31">
        <v>105</v>
      </c>
      <c r="K235" s="31">
        <v>0</v>
      </c>
      <c r="L235" s="31">
        <v>0</v>
      </c>
      <c r="M235" s="31">
        <v>655</v>
      </c>
    </row>
    <row r="236" spans="1:13" x14ac:dyDescent="0.2">
      <c r="A236" s="29" t="s">
        <v>6</v>
      </c>
      <c r="B236" s="29" t="s">
        <v>10</v>
      </c>
      <c r="C236" s="29" t="s">
        <v>8</v>
      </c>
      <c r="D236" s="29" t="s">
        <v>38</v>
      </c>
      <c r="E236" s="32">
        <v>2</v>
      </c>
      <c r="F236" s="29">
        <v>2010</v>
      </c>
      <c r="G236" s="31">
        <v>582.155925813772</v>
      </c>
      <c r="H236" s="31">
        <v>0</v>
      </c>
      <c r="I236" s="31">
        <v>278</v>
      </c>
      <c r="J236" s="31">
        <v>7</v>
      </c>
      <c r="K236" s="31">
        <v>0</v>
      </c>
      <c r="L236" s="31">
        <v>0</v>
      </c>
      <c r="M236" s="31">
        <v>285</v>
      </c>
    </row>
    <row r="237" spans="1:13" x14ac:dyDescent="0.2">
      <c r="A237" s="29" t="s">
        <v>6</v>
      </c>
      <c r="B237" s="29" t="s">
        <v>10</v>
      </c>
      <c r="C237" s="29" t="s">
        <v>8</v>
      </c>
      <c r="D237" s="29" t="s">
        <v>38</v>
      </c>
      <c r="E237" s="32">
        <v>2</v>
      </c>
      <c r="F237" s="29">
        <v>2011</v>
      </c>
      <c r="G237" s="31">
        <v>704.85168019893888</v>
      </c>
      <c r="H237" s="31">
        <v>0</v>
      </c>
      <c r="I237" s="31">
        <v>158</v>
      </c>
      <c r="J237" s="31">
        <v>0</v>
      </c>
      <c r="K237" s="31">
        <v>63</v>
      </c>
      <c r="L237" s="31">
        <v>12.600000000000001</v>
      </c>
      <c r="M237" s="31">
        <v>170.6</v>
      </c>
    </row>
    <row r="238" spans="1:13" x14ac:dyDescent="0.2">
      <c r="A238" s="29" t="s">
        <v>6</v>
      </c>
      <c r="B238" s="29" t="s">
        <v>10</v>
      </c>
      <c r="C238" s="29" t="s">
        <v>8</v>
      </c>
      <c r="D238" s="29" t="s">
        <v>38</v>
      </c>
      <c r="E238" s="32">
        <v>2</v>
      </c>
      <c r="F238" s="29">
        <v>2012</v>
      </c>
      <c r="G238" s="31">
        <v>427.62683334962367</v>
      </c>
      <c r="H238" s="31">
        <v>0</v>
      </c>
      <c r="I238" s="31">
        <v>112</v>
      </c>
      <c r="J238" s="31">
        <v>53</v>
      </c>
      <c r="K238" s="31">
        <v>72</v>
      </c>
      <c r="L238" s="31">
        <v>14.4</v>
      </c>
      <c r="M238" s="31">
        <v>179.4</v>
      </c>
    </row>
    <row r="239" spans="1:13" x14ac:dyDescent="0.2">
      <c r="A239" s="29" t="s">
        <v>6</v>
      </c>
      <c r="B239" s="29" t="s">
        <v>10</v>
      </c>
      <c r="C239" s="29" t="s">
        <v>8</v>
      </c>
      <c r="D239" s="29" t="s">
        <v>38</v>
      </c>
      <c r="E239" s="32">
        <v>2</v>
      </c>
      <c r="F239" s="29">
        <v>2012</v>
      </c>
      <c r="G239" s="31">
        <v>451.46569960713202</v>
      </c>
      <c r="H239" s="31">
        <v>0</v>
      </c>
      <c r="I239" s="31">
        <v>137</v>
      </c>
      <c r="J239" s="31">
        <v>37</v>
      </c>
      <c r="K239" s="31">
        <v>0</v>
      </c>
      <c r="L239" s="31">
        <v>0</v>
      </c>
      <c r="M239" s="31">
        <v>174</v>
      </c>
    </row>
    <row r="240" spans="1:13" x14ac:dyDescent="0.2">
      <c r="A240" s="29" t="s">
        <v>6</v>
      </c>
      <c r="B240" s="29" t="s">
        <v>10</v>
      </c>
      <c r="C240" s="29" t="s">
        <v>8</v>
      </c>
      <c r="D240" s="29" t="s">
        <v>38</v>
      </c>
      <c r="E240" s="32">
        <v>2</v>
      </c>
      <c r="F240" s="29">
        <v>2012</v>
      </c>
      <c r="G240" s="31">
        <v>529.80382850890419</v>
      </c>
      <c r="H240" s="31">
        <v>0</v>
      </c>
      <c r="I240" s="31">
        <v>22</v>
      </c>
      <c r="J240" s="31">
        <v>0</v>
      </c>
      <c r="K240" s="31">
        <v>0</v>
      </c>
      <c r="L240" s="31">
        <v>0</v>
      </c>
      <c r="M240" s="31">
        <v>22</v>
      </c>
    </row>
    <row r="241" spans="1:13" x14ac:dyDescent="0.2">
      <c r="A241" s="29" t="s">
        <v>6</v>
      </c>
      <c r="B241" s="29" t="s">
        <v>10</v>
      </c>
      <c r="C241" s="29" t="s">
        <v>8</v>
      </c>
      <c r="D241" s="29" t="s">
        <v>38</v>
      </c>
      <c r="E241" s="32">
        <v>2</v>
      </c>
      <c r="F241" s="29">
        <v>2012</v>
      </c>
      <c r="G241" s="31">
        <v>651.53625186113038</v>
      </c>
      <c r="H241" s="31">
        <v>115</v>
      </c>
      <c r="I241" s="31">
        <v>399</v>
      </c>
      <c r="J241" s="31">
        <v>2</v>
      </c>
      <c r="K241" s="31">
        <v>0</v>
      </c>
      <c r="L241" s="31">
        <v>0</v>
      </c>
      <c r="M241" s="31">
        <v>516</v>
      </c>
    </row>
    <row r="242" spans="1:13" x14ac:dyDescent="0.2">
      <c r="A242" s="29" t="s">
        <v>6</v>
      </c>
      <c r="B242" s="29" t="s">
        <v>10</v>
      </c>
      <c r="C242" s="29" t="s">
        <v>8</v>
      </c>
      <c r="D242" s="29" t="s">
        <v>38</v>
      </c>
      <c r="E242" s="32">
        <v>2</v>
      </c>
      <c r="F242" s="29">
        <v>2012</v>
      </c>
      <c r="G242" s="31">
        <v>711.88495631822184</v>
      </c>
      <c r="H242" s="31">
        <v>167</v>
      </c>
      <c r="I242" s="31">
        <v>167</v>
      </c>
      <c r="J242" s="31">
        <v>0</v>
      </c>
      <c r="K242" s="31">
        <v>0</v>
      </c>
      <c r="L242" s="31">
        <v>0</v>
      </c>
      <c r="M242" s="31">
        <v>334</v>
      </c>
    </row>
    <row r="243" spans="1:13" x14ac:dyDescent="0.2">
      <c r="A243" s="29" t="s">
        <v>6</v>
      </c>
      <c r="B243" s="29" t="s">
        <v>10</v>
      </c>
      <c r="C243" s="29" t="s">
        <v>8</v>
      </c>
      <c r="D243" s="29" t="s">
        <v>38</v>
      </c>
      <c r="E243" s="30" t="s">
        <v>12</v>
      </c>
      <c r="F243" s="29">
        <v>2012</v>
      </c>
      <c r="G243" s="31">
        <v>536.04692386416582</v>
      </c>
      <c r="H243" s="31">
        <v>45</v>
      </c>
      <c r="I243" s="31">
        <v>13</v>
      </c>
      <c r="J243" s="31">
        <v>0</v>
      </c>
      <c r="K243" s="31">
        <v>0</v>
      </c>
      <c r="L243" s="31">
        <v>0</v>
      </c>
      <c r="M243" s="31">
        <v>58</v>
      </c>
    </row>
    <row r="244" spans="1:13" x14ac:dyDescent="0.2">
      <c r="A244" s="29" t="s">
        <v>6</v>
      </c>
      <c r="B244" s="29" t="s">
        <v>10</v>
      </c>
      <c r="C244" s="29" t="s">
        <v>8</v>
      </c>
      <c r="D244" s="29" t="s">
        <v>38</v>
      </c>
      <c r="E244" s="32">
        <v>2</v>
      </c>
      <c r="F244" s="29">
        <v>2013</v>
      </c>
      <c r="G244" s="31">
        <v>573.51782742249611</v>
      </c>
      <c r="H244" s="31">
        <v>0</v>
      </c>
      <c r="I244" s="31">
        <v>438</v>
      </c>
      <c r="J244" s="31">
        <v>0</v>
      </c>
      <c r="K244" s="31">
        <v>0</v>
      </c>
      <c r="L244" s="31">
        <v>0</v>
      </c>
      <c r="M244" s="31">
        <v>438</v>
      </c>
    </row>
    <row r="245" spans="1:13" x14ac:dyDescent="0.2">
      <c r="A245" s="29" t="s">
        <v>6</v>
      </c>
      <c r="B245" s="29" t="s">
        <v>10</v>
      </c>
      <c r="C245" s="29" t="s">
        <v>8</v>
      </c>
      <c r="D245" s="29" t="s">
        <v>38</v>
      </c>
      <c r="E245" s="32">
        <v>2</v>
      </c>
      <c r="F245" s="29">
        <v>2013</v>
      </c>
      <c r="G245" s="31">
        <v>722.99997919792952</v>
      </c>
      <c r="H245" s="31">
        <v>0</v>
      </c>
      <c r="I245" s="31">
        <v>118</v>
      </c>
      <c r="J245" s="31">
        <v>37</v>
      </c>
      <c r="K245" s="31">
        <v>0</v>
      </c>
      <c r="L245" s="31">
        <v>0</v>
      </c>
      <c r="M245" s="31">
        <v>155</v>
      </c>
    </row>
    <row r="246" spans="1:13" x14ac:dyDescent="0.2">
      <c r="A246" s="29" t="s">
        <v>6</v>
      </c>
      <c r="B246" s="29" t="s">
        <v>10</v>
      </c>
      <c r="C246" s="29" t="s">
        <v>8</v>
      </c>
      <c r="D246" s="29" t="s">
        <v>38</v>
      </c>
      <c r="E246" s="32">
        <v>2</v>
      </c>
      <c r="F246" s="29">
        <v>2014</v>
      </c>
      <c r="G246" s="31">
        <v>503.15538291338078</v>
      </c>
      <c r="H246" s="31">
        <v>295</v>
      </c>
      <c r="I246" s="31">
        <v>23</v>
      </c>
      <c r="J246" s="31">
        <v>12</v>
      </c>
      <c r="K246" s="31">
        <v>0</v>
      </c>
      <c r="L246" s="31">
        <v>0</v>
      </c>
      <c r="M246" s="31">
        <v>330</v>
      </c>
    </row>
    <row r="247" spans="1:13" x14ac:dyDescent="0.2">
      <c r="A247" s="29" t="s">
        <v>6</v>
      </c>
      <c r="B247" s="29" t="s">
        <v>10</v>
      </c>
      <c r="C247" s="29" t="s">
        <v>8</v>
      </c>
      <c r="D247" s="29" t="s">
        <v>38</v>
      </c>
      <c r="E247" s="30" t="s">
        <v>12</v>
      </c>
      <c r="F247" s="29">
        <v>2014</v>
      </c>
      <c r="G247" s="31">
        <v>582.89349178842247</v>
      </c>
      <c r="H247" s="31">
        <v>157</v>
      </c>
      <c r="I247" s="31">
        <v>0</v>
      </c>
      <c r="J247" s="31">
        <v>0</v>
      </c>
      <c r="K247" s="31">
        <v>0</v>
      </c>
      <c r="L247" s="31">
        <v>0</v>
      </c>
      <c r="M247" s="31">
        <v>157</v>
      </c>
    </row>
    <row r="248" spans="1:13" x14ac:dyDescent="0.2">
      <c r="A248" s="29" t="s">
        <v>6</v>
      </c>
      <c r="B248" s="29" t="s">
        <v>10</v>
      </c>
      <c r="C248" s="29" t="s">
        <v>8</v>
      </c>
      <c r="D248" s="29" t="s">
        <v>38</v>
      </c>
      <c r="E248" s="32">
        <v>1</v>
      </c>
      <c r="F248" s="29">
        <v>2016</v>
      </c>
      <c r="G248" s="31">
        <v>466.74864046515404</v>
      </c>
      <c r="H248" s="31">
        <v>0</v>
      </c>
      <c r="I248" s="31">
        <v>25</v>
      </c>
      <c r="J248" s="31">
        <v>12</v>
      </c>
      <c r="K248" s="31">
        <v>0</v>
      </c>
      <c r="L248" s="31">
        <v>0</v>
      </c>
      <c r="M248" s="31">
        <v>37</v>
      </c>
    </row>
    <row r="249" spans="1:13" x14ac:dyDescent="0.2">
      <c r="A249" s="29" t="s">
        <v>6</v>
      </c>
      <c r="B249" s="29" t="s">
        <v>10</v>
      </c>
      <c r="C249" s="29" t="s">
        <v>8</v>
      </c>
      <c r="D249" s="29" t="s">
        <v>38</v>
      </c>
      <c r="E249" s="32">
        <v>1</v>
      </c>
      <c r="F249" s="29">
        <v>2016</v>
      </c>
      <c r="G249" s="31">
        <v>467.46493790188731</v>
      </c>
      <c r="H249" s="31">
        <v>9</v>
      </c>
      <c r="I249" s="31">
        <v>23</v>
      </c>
      <c r="J249" s="31">
        <v>0</v>
      </c>
      <c r="K249" s="31">
        <v>0</v>
      </c>
      <c r="L249" s="31">
        <v>0</v>
      </c>
      <c r="M249" s="31">
        <v>32</v>
      </c>
    </row>
    <row r="250" spans="1:13" x14ac:dyDescent="0.2">
      <c r="A250" s="29" t="s">
        <v>6</v>
      </c>
      <c r="B250" s="29" t="s">
        <v>10</v>
      </c>
      <c r="C250" s="29" t="s">
        <v>8</v>
      </c>
      <c r="D250" s="29" t="s">
        <v>38</v>
      </c>
      <c r="E250" s="32">
        <v>1</v>
      </c>
      <c r="F250" s="29">
        <v>2016</v>
      </c>
      <c r="G250" s="31">
        <v>494.31336484663728</v>
      </c>
      <c r="H250" s="31">
        <v>19</v>
      </c>
      <c r="I250" s="31">
        <v>180</v>
      </c>
      <c r="J250" s="31">
        <v>44</v>
      </c>
      <c r="K250" s="31">
        <v>0</v>
      </c>
      <c r="L250" s="31">
        <v>0</v>
      </c>
      <c r="M250" s="31">
        <v>243</v>
      </c>
    </row>
    <row r="251" spans="1:13" x14ac:dyDescent="0.2">
      <c r="A251" s="29" t="s">
        <v>6</v>
      </c>
      <c r="B251" s="29" t="s">
        <v>10</v>
      </c>
      <c r="C251" s="29" t="s">
        <v>8</v>
      </c>
      <c r="D251" s="29" t="s">
        <v>38</v>
      </c>
      <c r="E251" s="32">
        <v>1</v>
      </c>
      <c r="F251" s="29">
        <v>2016</v>
      </c>
      <c r="G251" s="31">
        <v>526.80118912943715</v>
      </c>
      <c r="H251" s="31">
        <v>0</v>
      </c>
      <c r="I251" s="31">
        <v>113</v>
      </c>
      <c r="J251" s="31">
        <v>14</v>
      </c>
      <c r="K251" s="31">
        <v>0</v>
      </c>
      <c r="L251" s="31">
        <v>0</v>
      </c>
      <c r="M251" s="31">
        <v>127</v>
      </c>
    </row>
    <row r="252" spans="1:13" x14ac:dyDescent="0.2">
      <c r="A252" s="29" t="s">
        <v>6</v>
      </c>
      <c r="B252" s="29" t="s">
        <v>10</v>
      </c>
      <c r="C252" s="29" t="s">
        <v>8</v>
      </c>
      <c r="D252" s="29" t="s">
        <v>38</v>
      </c>
      <c r="E252" s="32">
        <v>1</v>
      </c>
      <c r="F252" s="29">
        <v>2017</v>
      </c>
      <c r="G252" s="31">
        <v>488.34313386371497</v>
      </c>
      <c r="H252" s="31">
        <v>73</v>
      </c>
      <c r="I252" s="31">
        <v>4</v>
      </c>
      <c r="J252" s="31">
        <v>1</v>
      </c>
      <c r="K252" s="31">
        <v>0</v>
      </c>
      <c r="L252" s="31">
        <v>0</v>
      </c>
      <c r="M252" s="31">
        <v>78</v>
      </c>
    </row>
    <row r="253" spans="1:13" x14ac:dyDescent="0.2">
      <c r="A253" s="29" t="s">
        <v>6</v>
      </c>
      <c r="B253" s="29" t="s">
        <v>10</v>
      </c>
      <c r="C253" s="29" t="s">
        <v>8</v>
      </c>
      <c r="D253" s="29" t="s">
        <v>38</v>
      </c>
      <c r="E253" s="32">
        <v>1</v>
      </c>
      <c r="F253" s="29">
        <v>2017</v>
      </c>
      <c r="G253" s="31">
        <v>505.49001149118021</v>
      </c>
      <c r="H253" s="31">
        <v>0</v>
      </c>
      <c r="I253" s="31">
        <v>13</v>
      </c>
      <c r="J253" s="31">
        <v>15</v>
      </c>
      <c r="K253" s="31">
        <v>0</v>
      </c>
      <c r="L253" s="31">
        <v>0</v>
      </c>
      <c r="M253" s="31">
        <v>28</v>
      </c>
    </row>
    <row r="254" spans="1:13" x14ac:dyDescent="0.2">
      <c r="A254" s="29" t="s">
        <v>6</v>
      </c>
      <c r="B254" s="29" t="s">
        <v>10</v>
      </c>
      <c r="C254" s="29" t="s">
        <v>30</v>
      </c>
      <c r="D254" s="29" t="s">
        <v>31</v>
      </c>
      <c r="E254" s="32">
        <v>3</v>
      </c>
      <c r="F254" s="29">
        <v>1996</v>
      </c>
      <c r="G254" s="31">
        <v>377.88966725043781</v>
      </c>
      <c r="H254" s="31">
        <v>111</v>
      </c>
      <c r="I254" s="31">
        <v>94</v>
      </c>
      <c r="J254" s="31">
        <v>7</v>
      </c>
      <c r="K254" s="31">
        <v>13</v>
      </c>
      <c r="L254" s="31">
        <v>2.6</v>
      </c>
      <c r="M254" s="31">
        <v>214.6</v>
      </c>
    </row>
    <row r="255" spans="1:13" x14ac:dyDescent="0.2">
      <c r="A255" s="29" t="s">
        <v>6</v>
      </c>
      <c r="B255" s="29" t="s">
        <v>10</v>
      </c>
      <c r="C255" s="29" t="s">
        <v>30</v>
      </c>
      <c r="D255" s="29" t="s">
        <v>31</v>
      </c>
      <c r="E255" s="30" t="s">
        <v>16</v>
      </c>
      <c r="F255" s="29">
        <v>1996</v>
      </c>
      <c r="G255" s="31">
        <v>377.88966725043781</v>
      </c>
      <c r="H255" s="31">
        <v>444</v>
      </c>
      <c r="I255" s="31">
        <v>10</v>
      </c>
      <c r="J255" s="31">
        <v>0</v>
      </c>
      <c r="K255" s="31">
        <v>0</v>
      </c>
      <c r="L255" s="31">
        <v>0</v>
      </c>
      <c r="M255" s="31">
        <v>454</v>
      </c>
    </row>
    <row r="256" spans="1:13" x14ac:dyDescent="0.2">
      <c r="A256" s="29" t="s">
        <v>6</v>
      </c>
      <c r="B256" s="29" t="s">
        <v>10</v>
      </c>
      <c r="C256" s="29" t="s">
        <v>30</v>
      </c>
      <c r="D256" s="29" t="s">
        <v>31</v>
      </c>
      <c r="E256" s="32">
        <v>3</v>
      </c>
      <c r="F256" s="29">
        <v>1997</v>
      </c>
      <c r="G256" s="31">
        <v>310.00352020694072</v>
      </c>
      <c r="H256" s="31">
        <v>22</v>
      </c>
      <c r="I256" s="31">
        <v>17</v>
      </c>
      <c r="J256" s="31">
        <v>1</v>
      </c>
      <c r="K256" s="31">
        <v>0</v>
      </c>
      <c r="L256" s="31">
        <v>0</v>
      </c>
      <c r="M256" s="31">
        <v>40</v>
      </c>
    </row>
    <row r="257" spans="1:13" x14ac:dyDescent="0.2">
      <c r="A257" s="29" t="s">
        <v>6</v>
      </c>
      <c r="B257" s="29" t="s">
        <v>10</v>
      </c>
      <c r="C257" s="29" t="s">
        <v>30</v>
      </c>
      <c r="D257" s="29" t="s">
        <v>31</v>
      </c>
      <c r="E257" s="30" t="s">
        <v>15</v>
      </c>
      <c r="F257" s="29">
        <v>1997</v>
      </c>
      <c r="G257" s="31">
        <v>310.00352020694072</v>
      </c>
      <c r="H257" s="31">
        <v>0</v>
      </c>
      <c r="I257" s="31">
        <v>11</v>
      </c>
      <c r="J257" s="31">
        <v>0</v>
      </c>
      <c r="K257" s="31">
        <v>0</v>
      </c>
      <c r="L257" s="31">
        <v>0</v>
      </c>
      <c r="M257" s="31">
        <v>11</v>
      </c>
    </row>
    <row r="258" spans="1:13" x14ac:dyDescent="0.2">
      <c r="A258" s="29" t="s">
        <v>6</v>
      </c>
      <c r="B258" s="29" t="s">
        <v>10</v>
      </c>
      <c r="C258" s="29" t="s">
        <v>30</v>
      </c>
      <c r="D258" s="29" t="s">
        <v>31</v>
      </c>
      <c r="E258" s="32">
        <v>3</v>
      </c>
      <c r="F258" s="29">
        <v>2002</v>
      </c>
      <c r="G258" s="31">
        <v>393.70105549880827</v>
      </c>
      <c r="H258" s="31">
        <v>468</v>
      </c>
      <c r="I258" s="31">
        <v>0</v>
      </c>
      <c r="J258" s="31">
        <v>176</v>
      </c>
      <c r="K258" s="31">
        <v>54</v>
      </c>
      <c r="L258" s="31">
        <v>10.8</v>
      </c>
      <c r="M258" s="31">
        <v>654.79999999999995</v>
      </c>
    </row>
    <row r="259" spans="1:13" x14ac:dyDescent="0.2">
      <c r="A259" s="29" t="s">
        <v>6</v>
      </c>
      <c r="B259" s="29" t="s">
        <v>10</v>
      </c>
      <c r="C259" s="29" t="s">
        <v>30</v>
      </c>
      <c r="D259" s="29" t="s">
        <v>31</v>
      </c>
      <c r="E259" s="32">
        <v>3</v>
      </c>
      <c r="F259" s="29">
        <v>2002</v>
      </c>
      <c r="G259" s="31">
        <v>403.77469269320721</v>
      </c>
      <c r="H259" s="31">
        <v>911</v>
      </c>
      <c r="I259" s="31">
        <v>179</v>
      </c>
      <c r="J259" s="31">
        <v>7</v>
      </c>
      <c r="K259" s="31">
        <v>1</v>
      </c>
      <c r="L259" s="31">
        <v>0.2</v>
      </c>
      <c r="M259" s="31">
        <v>1097.2</v>
      </c>
    </row>
    <row r="260" spans="1:13" x14ac:dyDescent="0.2">
      <c r="A260" s="29" t="s">
        <v>6</v>
      </c>
      <c r="B260" s="29" t="s">
        <v>10</v>
      </c>
      <c r="C260" s="29" t="s">
        <v>30</v>
      </c>
      <c r="D260" s="29" t="s">
        <v>31</v>
      </c>
      <c r="E260" s="30" t="s">
        <v>16</v>
      </c>
      <c r="F260" s="29">
        <v>2002</v>
      </c>
      <c r="G260" s="31">
        <v>403.77469269320721</v>
      </c>
      <c r="H260" s="31">
        <v>134</v>
      </c>
      <c r="I260" s="31">
        <v>53</v>
      </c>
      <c r="J260" s="31">
        <v>0</v>
      </c>
      <c r="K260" s="31">
        <v>0</v>
      </c>
      <c r="L260" s="31">
        <v>0</v>
      </c>
      <c r="M260" s="31">
        <v>187</v>
      </c>
    </row>
    <row r="261" spans="1:13" x14ac:dyDescent="0.2">
      <c r="A261" s="29" t="s">
        <v>6</v>
      </c>
      <c r="B261" s="29" t="s">
        <v>10</v>
      </c>
      <c r="C261" s="29" t="s">
        <v>30</v>
      </c>
      <c r="D261" s="29" t="s">
        <v>31</v>
      </c>
      <c r="E261" s="32">
        <v>3</v>
      </c>
      <c r="F261" s="29">
        <v>2007</v>
      </c>
      <c r="G261" s="31">
        <v>302.15292272280749</v>
      </c>
      <c r="H261" s="31">
        <v>420</v>
      </c>
      <c r="I261" s="31">
        <v>430</v>
      </c>
      <c r="J261" s="31">
        <v>30</v>
      </c>
      <c r="K261" s="31">
        <v>0</v>
      </c>
      <c r="L261" s="31">
        <v>0</v>
      </c>
      <c r="M261" s="31">
        <v>880</v>
      </c>
    </row>
    <row r="262" spans="1:13" x14ac:dyDescent="0.2">
      <c r="A262" s="29" t="s">
        <v>6</v>
      </c>
      <c r="B262" s="29" t="s">
        <v>10</v>
      </c>
      <c r="C262" s="29" t="s">
        <v>30</v>
      </c>
      <c r="D262" s="29" t="s">
        <v>31</v>
      </c>
      <c r="E262" s="32">
        <v>3</v>
      </c>
      <c r="F262" s="29">
        <v>2007</v>
      </c>
      <c r="G262" s="31">
        <v>428.99243329350855</v>
      </c>
      <c r="H262" s="31">
        <v>193</v>
      </c>
      <c r="I262" s="31">
        <v>76</v>
      </c>
      <c r="J262" s="31">
        <v>189</v>
      </c>
      <c r="K262" s="31">
        <v>373</v>
      </c>
      <c r="L262" s="31">
        <v>74.600000000000009</v>
      </c>
      <c r="M262" s="31">
        <v>532.6</v>
      </c>
    </row>
    <row r="263" spans="1:13" x14ac:dyDescent="0.2">
      <c r="A263" s="29" t="s">
        <v>6</v>
      </c>
      <c r="B263" s="29" t="s">
        <v>10</v>
      </c>
      <c r="C263" s="29" t="s">
        <v>30</v>
      </c>
      <c r="D263" s="29" t="s">
        <v>31</v>
      </c>
      <c r="E263" s="32">
        <v>3</v>
      </c>
      <c r="F263" s="29">
        <v>2008</v>
      </c>
      <c r="G263" s="31">
        <v>296.81244562736759</v>
      </c>
      <c r="H263" s="31">
        <v>280</v>
      </c>
      <c r="I263" s="31">
        <v>48</v>
      </c>
      <c r="J263" s="31">
        <v>0</v>
      </c>
      <c r="K263" s="31">
        <v>0</v>
      </c>
      <c r="L263" s="31">
        <v>0</v>
      </c>
      <c r="M263" s="31">
        <v>328</v>
      </c>
    </row>
    <row r="264" spans="1:13" x14ac:dyDescent="0.2">
      <c r="A264" s="29" t="s">
        <v>6</v>
      </c>
      <c r="B264" s="29" t="s">
        <v>10</v>
      </c>
      <c r="C264" s="29" t="s">
        <v>30</v>
      </c>
      <c r="D264" s="29" t="s">
        <v>31</v>
      </c>
      <c r="E264" s="30" t="s">
        <v>15</v>
      </c>
      <c r="F264" s="29">
        <v>2008</v>
      </c>
      <c r="G264" s="31">
        <v>554.94277613543022</v>
      </c>
      <c r="H264" s="31">
        <v>177</v>
      </c>
      <c r="I264" s="31">
        <v>0</v>
      </c>
      <c r="J264" s="31">
        <v>0</v>
      </c>
      <c r="K264" s="31">
        <v>0</v>
      </c>
      <c r="L264" s="31">
        <v>0</v>
      </c>
      <c r="M264" s="31">
        <v>177</v>
      </c>
    </row>
    <row r="265" spans="1:13" x14ac:dyDescent="0.2">
      <c r="A265" s="29" t="s">
        <v>6</v>
      </c>
      <c r="B265" s="29" t="s">
        <v>10</v>
      </c>
      <c r="C265" s="29" t="s">
        <v>30</v>
      </c>
      <c r="D265" s="29" t="s">
        <v>31</v>
      </c>
      <c r="E265" s="32">
        <v>2</v>
      </c>
      <c r="F265" s="29">
        <v>2010</v>
      </c>
      <c r="G265" s="31">
        <v>534.75650367956985</v>
      </c>
      <c r="H265" s="31">
        <v>333</v>
      </c>
      <c r="I265" s="31">
        <v>9</v>
      </c>
      <c r="J265" s="31">
        <v>0</v>
      </c>
      <c r="K265" s="31">
        <v>0</v>
      </c>
      <c r="L265" s="31">
        <v>0</v>
      </c>
      <c r="M265" s="31">
        <v>342</v>
      </c>
    </row>
    <row r="266" spans="1:13" x14ac:dyDescent="0.2">
      <c r="A266" s="29" t="s">
        <v>6</v>
      </c>
      <c r="B266" s="29" t="s">
        <v>10</v>
      </c>
      <c r="C266" s="29" t="s">
        <v>30</v>
      </c>
      <c r="D266" s="29" t="s">
        <v>31</v>
      </c>
      <c r="E266" s="32">
        <v>2</v>
      </c>
      <c r="F266" s="29">
        <v>2011</v>
      </c>
      <c r="G266" s="31">
        <v>650.29914598075709</v>
      </c>
      <c r="H266" s="31">
        <v>31</v>
      </c>
      <c r="I266" s="31">
        <v>14</v>
      </c>
      <c r="J266" s="31">
        <v>0</v>
      </c>
      <c r="K266" s="31">
        <v>33</v>
      </c>
      <c r="L266" s="31">
        <v>6.6000000000000005</v>
      </c>
      <c r="M266" s="31">
        <v>51.6</v>
      </c>
    </row>
    <row r="267" spans="1:13" x14ac:dyDescent="0.2">
      <c r="A267" s="29" t="s">
        <v>6</v>
      </c>
      <c r="B267" s="29" t="s">
        <v>10</v>
      </c>
      <c r="C267" s="29" t="s">
        <v>30</v>
      </c>
      <c r="D267" s="29" t="s">
        <v>31</v>
      </c>
      <c r="E267" s="32">
        <v>2</v>
      </c>
      <c r="F267" s="29">
        <v>2011</v>
      </c>
      <c r="G267" s="31">
        <v>700.02901806602006</v>
      </c>
      <c r="H267" s="31">
        <v>0</v>
      </c>
      <c r="I267" s="31">
        <v>38</v>
      </c>
      <c r="J267" s="31">
        <v>4</v>
      </c>
      <c r="K267" s="31">
        <v>66</v>
      </c>
      <c r="L267" s="31">
        <v>13.200000000000001</v>
      </c>
      <c r="M267" s="31">
        <v>55.2</v>
      </c>
    </row>
    <row r="268" spans="1:13" x14ac:dyDescent="0.2">
      <c r="A268" s="29" t="s">
        <v>6</v>
      </c>
      <c r="B268" s="29" t="s">
        <v>10</v>
      </c>
      <c r="C268" s="29" t="s">
        <v>30</v>
      </c>
      <c r="D268" s="29" t="s">
        <v>31</v>
      </c>
      <c r="E268" s="30" t="s">
        <v>12</v>
      </c>
      <c r="F268" s="29">
        <v>2011</v>
      </c>
      <c r="G268" s="31">
        <v>425.87715771144036</v>
      </c>
      <c r="H268" s="31">
        <v>12</v>
      </c>
      <c r="I268" s="31">
        <v>9</v>
      </c>
      <c r="J268" s="31">
        <v>0</v>
      </c>
      <c r="K268" s="31">
        <v>0</v>
      </c>
      <c r="L268" s="31">
        <v>0</v>
      </c>
      <c r="M268" s="31">
        <v>21</v>
      </c>
    </row>
    <row r="269" spans="1:13" x14ac:dyDescent="0.2">
      <c r="A269" s="29" t="s">
        <v>6</v>
      </c>
      <c r="B269" s="29" t="s">
        <v>10</v>
      </c>
      <c r="C269" s="29" t="s">
        <v>30</v>
      </c>
      <c r="D269" s="29" t="s">
        <v>31</v>
      </c>
      <c r="E269" s="32">
        <v>2</v>
      </c>
      <c r="F269" s="29">
        <v>2013</v>
      </c>
      <c r="G269" s="31">
        <v>703.60829449698713</v>
      </c>
      <c r="H269" s="31">
        <v>0</v>
      </c>
      <c r="I269" s="31">
        <v>102</v>
      </c>
      <c r="J269" s="31">
        <v>5</v>
      </c>
      <c r="K269" s="31">
        <v>34</v>
      </c>
      <c r="L269" s="31">
        <v>6.8000000000000007</v>
      </c>
      <c r="M269" s="31">
        <v>113.8</v>
      </c>
    </row>
    <row r="270" spans="1:13" x14ac:dyDescent="0.2">
      <c r="A270" s="29" t="s">
        <v>6</v>
      </c>
      <c r="B270" s="29" t="s">
        <v>10</v>
      </c>
      <c r="C270" s="29" t="s">
        <v>30</v>
      </c>
      <c r="D270" s="29" t="s">
        <v>31</v>
      </c>
      <c r="E270" s="30" t="s">
        <v>12</v>
      </c>
      <c r="F270" s="29">
        <v>2013</v>
      </c>
      <c r="G270" s="31">
        <v>703.60829449698713</v>
      </c>
      <c r="H270" s="31">
        <v>24</v>
      </c>
      <c r="I270" s="31">
        <v>4</v>
      </c>
      <c r="J270" s="31">
        <v>12</v>
      </c>
      <c r="K270" s="31">
        <v>0</v>
      </c>
      <c r="L270" s="31">
        <v>0</v>
      </c>
      <c r="M270" s="31">
        <v>40</v>
      </c>
    </row>
    <row r="271" spans="1:13" x14ac:dyDescent="0.2">
      <c r="A271" s="29" t="s">
        <v>6</v>
      </c>
      <c r="B271" s="29" t="s">
        <v>10</v>
      </c>
      <c r="C271" s="29" t="s">
        <v>30</v>
      </c>
      <c r="D271" s="29" t="s">
        <v>31</v>
      </c>
      <c r="E271" s="32">
        <v>1</v>
      </c>
      <c r="F271" s="29">
        <v>2015</v>
      </c>
      <c r="G271" s="31">
        <v>452</v>
      </c>
      <c r="H271" s="31">
        <v>629</v>
      </c>
      <c r="I271" s="31">
        <v>0</v>
      </c>
      <c r="J271" s="31">
        <v>2</v>
      </c>
      <c r="K271" s="31">
        <v>3</v>
      </c>
      <c r="L271" s="31">
        <v>0.60000000000000009</v>
      </c>
      <c r="M271" s="31">
        <v>631.6</v>
      </c>
    </row>
    <row r="272" spans="1:13" x14ac:dyDescent="0.2">
      <c r="A272" s="29" t="s">
        <v>6</v>
      </c>
      <c r="B272" s="29" t="s">
        <v>10</v>
      </c>
      <c r="C272" s="29" t="s">
        <v>30</v>
      </c>
      <c r="D272" s="29" t="s">
        <v>31</v>
      </c>
      <c r="E272" s="32">
        <v>1</v>
      </c>
      <c r="F272" s="29">
        <v>2015</v>
      </c>
      <c r="G272" s="31">
        <v>453.0116359853115</v>
      </c>
      <c r="H272" s="31">
        <v>522</v>
      </c>
      <c r="I272" s="31">
        <v>4</v>
      </c>
      <c r="J272" s="31">
        <v>4</v>
      </c>
      <c r="K272" s="31">
        <v>0</v>
      </c>
      <c r="L272" s="31">
        <v>0</v>
      </c>
      <c r="M272" s="31">
        <v>530</v>
      </c>
    </row>
    <row r="273" spans="1:13" x14ac:dyDescent="0.2">
      <c r="A273" s="29" t="s">
        <v>6</v>
      </c>
      <c r="B273" s="29" t="s">
        <v>10</v>
      </c>
      <c r="C273" s="29" t="s">
        <v>30</v>
      </c>
      <c r="D273" s="29" t="s">
        <v>31</v>
      </c>
      <c r="E273" s="32">
        <v>1</v>
      </c>
      <c r="F273" s="29">
        <v>2017</v>
      </c>
      <c r="G273" s="31">
        <v>875.2009963350306</v>
      </c>
      <c r="H273" s="31">
        <v>45</v>
      </c>
      <c r="I273" s="31">
        <v>0</v>
      </c>
      <c r="J273" s="31">
        <v>0</v>
      </c>
      <c r="K273" s="31">
        <v>0</v>
      </c>
      <c r="L273" s="31">
        <v>0</v>
      </c>
      <c r="M273" s="31">
        <v>45</v>
      </c>
    </row>
    <row r="274" spans="1:13" x14ac:dyDescent="0.2">
      <c r="A274" s="29" t="s">
        <v>6</v>
      </c>
      <c r="B274" s="29" t="s">
        <v>11</v>
      </c>
      <c r="C274" s="29" t="s">
        <v>27</v>
      </c>
      <c r="D274" s="29" t="s">
        <v>28</v>
      </c>
      <c r="E274" s="32">
        <v>3</v>
      </c>
      <c r="F274" s="29">
        <v>2003</v>
      </c>
      <c r="G274" s="31">
        <v>475</v>
      </c>
      <c r="H274" s="31">
        <v>452</v>
      </c>
      <c r="I274" s="31">
        <v>0</v>
      </c>
      <c r="J274" s="31">
        <v>0</v>
      </c>
      <c r="K274" s="31">
        <v>0</v>
      </c>
      <c r="L274" s="31">
        <v>0</v>
      </c>
      <c r="M274" s="31">
        <v>452</v>
      </c>
    </row>
    <row r="275" spans="1:13" x14ac:dyDescent="0.2">
      <c r="A275" s="29" t="s">
        <v>6</v>
      </c>
      <c r="B275" s="29" t="s">
        <v>11</v>
      </c>
      <c r="C275" s="29" t="s">
        <v>27</v>
      </c>
      <c r="D275" s="29" t="s">
        <v>28</v>
      </c>
      <c r="E275" s="32">
        <v>3</v>
      </c>
      <c r="F275" s="29">
        <v>2003</v>
      </c>
      <c r="G275" s="31">
        <v>436.44654191457397</v>
      </c>
      <c r="H275" s="31">
        <v>0</v>
      </c>
      <c r="I275" s="31">
        <v>2227</v>
      </c>
      <c r="J275" s="31">
        <v>0</v>
      </c>
      <c r="K275" s="31">
        <v>3</v>
      </c>
      <c r="L275" s="31">
        <v>0.60000000000000009</v>
      </c>
      <c r="M275" s="31">
        <v>2227.6</v>
      </c>
    </row>
    <row r="276" spans="1:13" x14ac:dyDescent="0.2">
      <c r="A276" s="29" t="s">
        <v>6</v>
      </c>
      <c r="B276" s="29" t="s">
        <v>11</v>
      </c>
      <c r="C276" s="29" t="s">
        <v>27</v>
      </c>
      <c r="D276" s="29" t="s">
        <v>28</v>
      </c>
      <c r="E276" s="30" t="s">
        <v>16</v>
      </c>
      <c r="F276" s="29">
        <v>2003</v>
      </c>
      <c r="G276" s="31">
        <v>436.44654191457397</v>
      </c>
      <c r="H276" s="31">
        <v>0</v>
      </c>
      <c r="I276" s="31">
        <v>573</v>
      </c>
      <c r="J276" s="31">
        <v>5</v>
      </c>
      <c r="K276" s="31">
        <v>74</v>
      </c>
      <c r="L276" s="31">
        <v>14.8</v>
      </c>
      <c r="M276" s="31">
        <v>592.79999999999995</v>
      </c>
    </row>
    <row r="277" spans="1:13" x14ac:dyDescent="0.2">
      <c r="A277" s="29" t="s">
        <v>6</v>
      </c>
      <c r="B277" s="29" t="s">
        <v>11</v>
      </c>
      <c r="C277" s="29" t="s">
        <v>27</v>
      </c>
      <c r="D277" s="29" t="s">
        <v>28</v>
      </c>
      <c r="E277" s="32">
        <v>3</v>
      </c>
      <c r="F277" s="29">
        <v>2004</v>
      </c>
      <c r="G277" s="31">
        <v>335.43134047770542</v>
      </c>
      <c r="H277" s="31">
        <v>1630</v>
      </c>
      <c r="I277" s="31">
        <v>8</v>
      </c>
      <c r="J277" s="31">
        <v>1</v>
      </c>
      <c r="K277" s="31">
        <v>42</v>
      </c>
      <c r="L277" s="31">
        <v>8.4</v>
      </c>
      <c r="M277" s="31">
        <v>1647.4</v>
      </c>
    </row>
    <row r="278" spans="1:13" x14ac:dyDescent="0.2">
      <c r="A278" s="29" t="s">
        <v>6</v>
      </c>
      <c r="B278" s="29" t="s">
        <v>11</v>
      </c>
      <c r="C278" s="29" t="s">
        <v>27</v>
      </c>
      <c r="D278" s="29" t="s">
        <v>28</v>
      </c>
      <c r="E278" s="32">
        <v>3</v>
      </c>
      <c r="F278" s="29">
        <v>2006</v>
      </c>
      <c r="G278" s="31">
        <v>443.65517241379308</v>
      </c>
      <c r="H278" s="31">
        <v>160</v>
      </c>
      <c r="I278" s="31">
        <v>1001</v>
      </c>
      <c r="J278" s="31">
        <v>10</v>
      </c>
      <c r="K278" s="31">
        <v>0</v>
      </c>
      <c r="L278" s="31">
        <v>0</v>
      </c>
      <c r="M278" s="31">
        <v>1171</v>
      </c>
    </row>
    <row r="279" spans="1:13" x14ac:dyDescent="0.2">
      <c r="A279" s="29" t="s">
        <v>6</v>
      </c>
      <c r="B279" s="29" t="s">
        <v>11</v>
      </c>
      <c r="C279" s="29" t="s">
        <v>27</v>
      </c>
      <c r="D279" s="29" t="s">
        <v>28</v>
      </c>
      <c r="E279" s="30" t="s">
        <v>15</v>
      </c>
      <c r="F279" s="29">
        <v>2006</v>
      </c>
      <c r="G279" s="31">
        <v>443.65517241379308</v>
      </c>
      <c r="H279" s="31">
        <v>0</v>
      </c>
      <c r="I279" s="31">
        <v>78</v>
      </c>
      <c r="J279" s="31">
        <v>0</v>
      </c>
      <c r="K279" s="31">
        <v>0</v>
      </c>
      <c r="L279" s="31">
        <v>0</v>
      </c>
      <c r="M279" s="31">
        <v>78</v>
      </c>
    </row>
    <row r="280" spans="1:13" x14ac:dyDescent="0.2">
      <c r="A280" s="29" t="s">
        <v>6</v>
      </c>
      <c r="B280" s="29" t="s">
        <v>11</v>
      </c>
      <c r="C280" s="29" t="s">
        <v>27</v>
      </c>
      <c r="D280" s="29" t="s">
        <v>28</v>
      </c>
      <c r="E280" s="32">
        <v>3</v>
      </c>
      <c r="F280" s="29">
        <v>2008</v>
      </c>
      <c r="G280" s="31">
        <v>531.70163170163164</v>
      </c>
      <c r="H280" s="31">
        <v>757</v>
      </c>
      <c r="I280" s="31">
        <v>10</v>
      </c>
      <c r="J280" s="31">
        <v>3</v>
      </c>
      <c r="K280" s="31">
        <v>0</v>
      </c>
      <c r="L280" s="31">
        <v>0</v>
      </c>
      <c r="M280" s="31">
        <v>770</v>
      </c>
    </row>
    <row r="281" spans="1:13" x14ac:dyDescent="0.2">
      <c r="A281" s="29" t="s">
        <v>6</v>
      </c>
      <c r="B281" s="29" t="s">
        <v>11</v>
      </c>
      <c r="C281" s="29" t="s">
        <v>27</v>
      </c>
      <c r="D281" s="29" t="s">
        <v>28</v>
      </c>
      <c r="E281" s="32">
        <v>3</v>
      </c>
      <c r="F281" s="29">
        <v>2008</v>
      </c>
      <c r="G281" s="31">
        <v>574.67532467532465</v>
      </c>
      <c r="H281" s="31">
        <v>0</v>
      </c>
      <c r="I281" s="31">
        <v>124</v>
      </c>
      <c r="J281" s="31">
        <v>0</v>
      </c>
      <c r="K281" s="31">
        <v>0</v>
      </c>
      <c r="L281" s="31">
        <v>0</v>
      </c>
      <c r="M281" s="31">
        <v>124</v>
      </c>
    </row>
    <row r="282" spans="1:13" x14ac:dyDescent="0.2">
      <c r="A282" s="29" t="s">
        <v>6</v>
      </c>
      <c r="B282" s="29" t="s">
        <v>11</v>
      </c>
      <c r="C282" s="29" t="s">
        <v>27</v>
      </c>
      <c r="D282" s="29" t="s">
        <v>28</v>
      </c>
      <c r="E282" s="30" t="s">
        <v>15</v>
      </c>
      <c r="F282" s="29">
        <v>2008</v>
      </c>
      <c r="G282" s="31">
        <v>531.70163170163164</v>
      </c>
      <c r="H282" s="31">
        <v>229</v>
      </c>
      <c r="I282" s="31">
        <v>4</v>
      </c>
      <c r="J282" s="31">
        <v>14</v>
      </c>
      <c r="K282" s="31">
        <v>0</v>
      </c>
      <c r="L282" s="31">
        <v>0</v>
      </c>
      <c r="M282" s="31">
        <v>247</v>
      </c>
    </row>
    <row r="283" spans="1:13" x14ac:dyDescent="0.2">
      <c r="A283" s="29" t="s">
        <v>6</v>
      </c>
      <c r="B283" s="29" t="s">
        <v>11</v>
      </c>
      <c r="C283" s="29" t="s">
        <v>27</v>
      </c>
      <c r="D283" s="29" t="s">
        <v>28</v>
      </c>
      <c r="E283" s="30" t="s">
        <v>16</v>
      </c>
      <c r="F283" s="29">
        <v>2008</v>
      </c>
      <c r="G283" s="31">
        <v>574.67532467532465</v>
      </c>
      <c r="H283" s="31">
        <v>0</v>
      </c>
      <c r="I283" s="31">
        <v>51</v>
      </c>
      <c r="J283" s="31">
        <v>0</v>
      </c>
      <c r="K283" s="31">
        <v>0</v>
      </c>
      <c r="L283" s="31">
        <v>0</v>
      </c>
      <c r="M283" s="31">
        <v>51</v>
      </c>
    </row>
    <row r="284" spans="1:13" x14ac:dyDescent="0.2">
      <c r="A284" s="29" t="s">
        <v>6</v>
      </c>
      <c r="B284" s="29" t="s">
        <v>11</v>
      </c>
      <c r="C284" s="29" t="s">
        <v>27</v>
      </c>
      <c r="D284" s="29" t="s">
        <v>28</v>
      </c>
      <c r="E284" s="32">
        <v>2</v>
      </c>
      <c r="F284" s="29">
        <v>2010</v>
      </c>
      <c r="G284" s="31">
        <v>537.96810551119847</v>
      </c>
      <c r="H284" s="31">
        <v>1247</v>
      </c>
      <c r="I284" s="31">
        <v>9</v>
      </c>
      <c r="J284" s="31">
        <v>1</v>
      </c>
      <c r="K284" s="31">
        <v>0</v>
      </c>
      <c r="L284" s="31">
        <v>0</v>
      </c>
      <c r="M284" s="31">
        <v>1257</v>
      </c>
    </row>
    <row r="285" spans="1:13" x14ac:dyDescent="0.2">
      <c r="A285" s="29" t="s">
        <v>6</v>
      </c>
      <c r="B285" s="29" t="s">
        <v>11</v>
      </c>
      <c r="C285" s="29" t="s">
        <v>27</v>
      </c>
      <c r="D285" s="29" t="s">
        <v>28</v>
      </c>
      <c r="E285" s="32">
        <v>2</v>
      </c>
      <c r="F285" s="29">
        <v>2011</v>
      </c>
      <c r="G285" s="31">
        <v>628.35491745567845</v>
      </c>
      <c r="H285" s="31">
        <v>1683</v>
      </c>
      <c r="I285" s="31">
        <v>0</v>
      </c>
      <c r="J285" s="31">
        <v>3</v>
      </c>
      <c r="K285" s="31">
        <v>0</v>
      </c>
      <c r="L285" s="31">
        <v>0</v>
      </c>
      <c r="M285" s="31">
        <v>1686</v>
      </c>
    </row>
    <row r="286" spans="1:13" x14ac:dyDescent="0.2">
      <c r="A286" s="29" t="s">
        <v>6</v>
      </c>
      <c r="B286" s="29" t="s">
        <v>11</v>
      </c>
      <c r="C286" s="29" t="s">
        <v>27</v>
      </c>
      <c r="D286" s="29" t="s">
        <v>28</v>
      </c>
      <c r="E286" s="30" t="s">
        <v>12</v>
      </c>
      <c r="F286" s="29">
        <v>2011</v>
      </c>
      <c r="G286" s="31">
        <v>628.35491745567845</v>
      </c>
      <c r="H286" s="31">
        <v>154</v>
      </c>
      <c r="I286" s="31">
        <v>0</v>
      </c>
      <c r="J286" s="31">
        <v>14</v>
      </c>
      <c r="K286" s="31">
        <v>0</v>
      </c>
      <c r="L286" s="31">
        <v>0</v>
      </c>
      <c r="M286" s="31">
        <v>168</v>
      </c>
    </row>
    <row r="287" spans="1:13" x14ac:dyDescent="0.2">
      <c r="A287" s="29" t="s">
        <v>6</v>
      </c>
      <c r="B287" s="29" t="s">
        <v>11</v>
      </c>
      <c r="C287" s="29" t="s">
        <v>27</v>
      </c>
      <c r="D287" s="29" t="s">
        <v>28</v>
      </c>
      <c r="E287" s="32">
        <v>1</v>
      </c>
      <c r="F287" s="29">
        <v>2016</v>
      </c>
      <c r="G287" s="31">
        <v>559.20577617328524</v>
      </c>
      <c r="H287" s="31">
        <v>270</v>
      </c>
      <c r="I287" s="31">
        <v>0</v>
      </c>
      <c r="J287" s="31">
        <v>0</v>
      </c>
      <c r="K287" s="31">
        <v>1</v>
      </c>
      <c r="L287" s="31">
        <v>0.2</v>
      </c>
      <c r="M287" s="31">
        <v>270.2</v>
      </c>
    </row>
    <row r="288" spans="1:13" x14ac:dyDescent="0.2">
      <c r="A288" s="29" t="s">
        <v>6</v>
      </c>
      <c r="B288" s="29" t="s">
        <v>11</v>
      </c>
      <c r="C288" s="29" t="s">
        <v>27</v>
      </c>
      <c r="D288" s="29" t="s">
        <v>36</v>
      </c>
      <c r="E288" s="32">
        <v>2</v>
      </c>
      <c r="F288" s="29">
        <v>2010</v>
      </c>
      <c r="G288" s="31">
        <v>629.95412335247897</v>
      </c>
      <c r="H288" s="31">
        <v>618</v>
      </c>
      <c r="I288" s="31">
        <v>0</v>
      </c>
      <c r="J288" s="31">
        <v>0</v>
      </c>
      <c r="K288" s="31">
        <v>36</v>
      </c>
      <c r="L288" s="31">
        <v>7.2</v>
      </c>
      <c r="M288" s="31">
        <v>625.20000000000005</v>
      </c>
    </row>
    <row r="289" spans="1:13" x14ac:dyDescent="0.2">
      <c r="A289" s="29" t="s">
        <v>6</v>
      </c>
      <c r="B289" s="29" t="s">
        <v>11</v>
      </c>
      <c r="C289" s="29" t="s">
        <v>27</v>
      </c>
      <c r="D289" s="29" t="s">
        <v>36</v>
      </c>
      <c r="E289" s="30" t="s">
        <v>12</v>
      </c>
      <c r="F289" s="29">
        <v>2010</v>
      </c>
      <c r="G289" s="31">
        <v>629.95412335247897</v>
      </c>
      <c r="H289" s="31">
        <v>233</v>
      </c>
      <c r="I289" s="31">
        <v>0</v>
      </c>
      <c r="J289" s="31">
        <v>2</v>
      </c>
      <c r="K289" s="31">
        <v>0</v>
      </c>
      <c r="L289" s="31">
        <v>0</v>
      </c>
      <c r="M289" s="31">
        <v>235</v>
      </c>
    </row>
    <row r="290" spans="1:13" x14ac:dyDescent="0.2">
      <c r="A290" s="29" t="s">
        <v>6</v>
      </c>
      <c r="B290" s="29" t="s">
        <v>11</v>
      </c>
      <c r="C290" s="29" t="s">
        <v>27</v>
      </c>
      <c r="D290" s="29" t="s">
        <v>36</v>
      </c>
      <c r="E290" s="32">
        <v>1</v>
      </c>
      <c r="F290" s="29">
        <v>2016</v>
      </c>
      <c r="G290" s="31">
        <v>693.31818216941974</v>
      </c>
      <c r="H290" s="31">
        <v>103</v>
      </c>
      <c r="I290" s="31">
        <v>0</v>
      </c>
      <c r="J290" s="31">
        <v>4</v>
      </c>
      <c r="K290" s="31">
        <v>7</v>
      </c>
      <c r="L290" s="31">
        <v>1.4000000000000001</v>
      </c>
      <c r="M290" s="31">
        <v>108.4</v>
      </c>
    </row>
    <row r="291" spans="1:13" x14ac:dyDescent="0.2">
      <c r="A291" s="29" t="s">
        <v>6</v>
      </c>
      <c r="B291" s="29" t="s">
        <v>11</v>
      </c>
      <c r="C291" s="29" t="s">
        <v>27</v>
      </c>
      <c r="D291" s="29" t="s">
        <v>36</v>
      </c>
      <c r="E291" s="32">
        <v>1</v>
      </c>
      <c r="F291" s="29">
        <v>2017</v>
      </c>
      <c r="G291" s="31">
        <v>827.64460668858317</v>
      </c>
      <c r="H291" s="31">
        <v>45</v>
      </c>
      <c r="I291" s="31">
        <v>0</v>
      </c>
      <c r="J291" s="31">
        <v>0</v>
      </c>
      <c r="K291" s="31">
        <v>0</v>
      </c>
      <c r="L291" s="31">
        <v>0</v>
      </c>
      <c r="M291" s="31">
        <v>45</v>
      </c>
    </row>
    <row r="292" spans="1:13" x14ac:dyDescent="0.2">
      <c r="A292" s="29" t="s">
        <v>6</v>
      </c>
      <c r="B292" s="29" t="s">
        <v>11</v>
      </c>
      <c r="C292" s="29" t="s">
        <v>34</v>
      </c>
      <c r="D292" s="29" t="s">
        <v>39</v>
      </c>
      <c r="E292" s="32">
        <v>3</v>
      </c>
      <c r="F292" s="29">
        <v>2005</v>
      </c>
      <c r="G292" s="31">
        <v>505.94170322611262</v>
      </c>
      <c r="H292" s="31">
        <v>297</v>
      </c>
      <c r="I292" s="31">
        <v>0</v>
      </c>
      <c r="J292" s="31">
        <v>2</v>
      </c>
      <c r="K292" s="31">
        <v>14</v>
      </c>
      <c r="L292" s="31">
        <v>2.8000000000000003</v>
      </c>
      <c r="M292" s="31">
        <v>301.8</v>
      </c>
    </row>
    <row r="293" spans="1:13" x14ac:dyDescent="0.2">
      <c r="A293" s="29" t="s">
        <v>6</v>
      </c>
      <c r="B293" s="29" t="s">
        <v>11</v>
      </c>
      <c r="C293" s="29" t="s">
        <v>34</v>
      </c>
      <c r="D293" s="29" t="s">
        <v>39</v>
      </c>
      <c r="E293" s="30" t="s">
        <v>15</v>
      </c>
      <c r="F293" s="29">
        <v>2005</v>
      </c>
      <c r="G293" s="31">
        <v>505.94170322611262</v>
      </c>
      <c r="H293" s="31">
        <v>0</v>
      </c>
      <c r="I293" s="31">
        <v>172</v>
      </c>
      <c r="J293" s="31">
        <v>0</v>
      </c>
      <c r="K293" s="31">
        <v>0</v>
      </c>
      <c r="L293" s="31">
        <v>0</v>
      </c>
      <c r="M293" s="31">
        <v>172</v>
      </c>
    </row>
    <row r="294" spans="1:13" x14ac:dyDescent="0.2">
      <c r="A294" s="29" t="s">
        <v>6</v>
      </c>
      <c r="B294" s="29" t="s">
        <v>11</v>
      </c>
      <c r="C294" s="29" t="s">
        <v>34</v>
      </c>
      <c r="D294" s="29" t="s">
        <v>39</v>
      </c>
      <c r="E294" s="30" t="s">
        <v>16</v>
      </c>
      <c r="F294" s="29">
        <v>2005</v>
      </c>
      <c r="G294" s="31">
        <v>505.94170322611262</v>
      </c>
      <c r="H294" s="31">
        <v>0</v>
      </c>
      <c r="I294" s="31">
        <v>113</v>
      </c>
      <c r="J294" s="31">
        <v>0</v>
      </c>
      <c r="K294" s="31">
        <v>0</v>
      </c>
      <c r="L294" s="31">
        <v>0</v>
      </c>
      <c r="M294" s="31">
        <v>113</v>
      </c>
    </row>
    <row r="295" spans="1:13" x14ac:dyDescent="0.2">
      <c r="A295" s="29" t="s">
        <v>6</v>
      </c>
      <c r="B295" s="29" t="s">
        <v>11</v>
      </c>
      <c r="C295" s="29" t="s">
        <v>34</v>
      </c>
      <c r="D295" s="29" t="s">
        <v>39</v>
      </c>
      <c r="E295" s="32">
        <v>3</v>
      </c>
      <c r="F295" s="29">
        <v>2007</v>
      </c>
      <c r="G295" s="31">
        <v>531.24953750679811</v>
      </c>
      <c r="H295" s="31">
        <v>157</v>
      </c>
      <c r="I295" s="31">
        <v>0</v>
      </c>
      <c r="J295" s="31">
        <v>10</v>
      </c>
      <c r="K295" s="31">
        <v>21</v>
      </c>
      <c r="L295" s="31">
        <v>4.2</v>
      </c>
      <c r="M295" s="31">
        <v>171.2</v>
      </c>
    </row>
    <row r="296" spans="1:13" x14ac:dyDescent="0.2">
      <c r="A296" s="29" t="s">
        <v>6</v>
      </c>
      <c r="B296" s="29" t="s">
        <v>11</v>
      </c>
      <c r="C296" s="29" t="s">
        <v>34</v>
      </c>
      <c r="D296" s="29" t="s">
        <v>39</v>
      </c>
      <c r="E296" s="32">
        <v>3</v>
      </c>
      <c r="F296" s="29">
        <v>2007</v>
      </c>
      <c r="G296" s="31">
        <v>548.47478186901105</v>
      </c>
      <c r="H296" s="31">
        <v>72</v>
      </c>
      <c r="I296" s="31">
        <v>0</v>
      </c>
      <c r="J296" s="31">
        <v>0</v>
      </c>
      <c r="K296" s="31">
        <v>0</v>
      </c>
      <c r="L296" s="31">
        <v>0</v>
      </c>
      <c r="M296" s="31">
        <v>72</v>
      </c>
    </row>
    <row r="297" spans="1:13" x14ac:dyDescent="0.2">
      <c r="A297" s="29" t="s">
        <v>6</v>
      </c>
      <c r="B297" s="29" t="s">
        <v>11</v>
      </c>
      <c r="C297" s="29" t="s">
        <v>34</v>
      </c>
      <c r="D297" s="29" t="s">
        <v>39</v>
      </c>
      <c r="E297" s="30" t="s">
        <v>15</v>
      </c>
      <c r="F297" s="29">
        <v>2007</v>
      </c>
      <c r="G297" s="31">
        <v>548.47478186901105</v>
      </c>
      <c r="H297" s="31">
        <v>161</v>
      </c>
      <c r="I297" s="31">
        <v>0</v>
      </c>
      <c r="J297" s="31">
        <v>7</v>
      </c>
      <c r="K297" s="31">
        <v>3</v>
      </c>
      <c r="L297" s="31">
        <v>0.60000000000000009</v>
      </c>
      <c r="M297" s="31">
        <v>168.6</v>
      </c>
    </row>
    <row r="298" spans="1:13" x14ac:dyDescent="0.2">
      <c r="A298" s="29" t="s">
        <v>6</v>
      </c>
      <c r="B298" s="29" t="s">
        <v>11</v>
      </c>
      <c r="C298" s="29" t="s">
        <v>34</v>
      </c>
      <c r="D298" s="29" t="s">
        <v>39</v>
      </c>
      <c r="E298" s="32">
        <v>3</v>
      </c>
      <c r="F298" s="29">
        <v>2009</v>
      </c>
      <c r="G298" s="31">
        <v>429.00824396843518</v>
      </c>
      <c r="H298" s="31">
        <v>615</v>
      </c>
      <c r="I298" s="31">
        <v>0</v>
      </c>
      <c r="J298" s="31">
        <v>0</v>
      </c>
      <c r="K298" s="31">
        <v>0</v>
      </c>
      <c r="L298" s="31">
        <v>0</v>
      </c>
      <c r="M298" s="31">
        <v>615</v>
      </c>
    </row>
    <row r="299" spans="1:13" x14ac:dyDescent="0.2">
      <c r="A299" s="29" t="s">
        <v>6</v>
      </c>
      <c r="B299" s="29" t="s">
        <v>11</v>
      </c>
      <c r="C299" s="29" t="s">
        <v>34</v>
      </c>
      <c r="D299" s="29" t="s">
        <v>39</v>
      </c>
      <c r="E299" s="30" t="s">
        <v>16</v>
      </c>
      <c r="F299" s="29">
        <v>2009</v>
      </c>
      <c r="G299" s="31">
        <v>429.00824396843518</v>
      </c>
      <c r="H299" s="31">
        <v>229</v>
      </c>
      <c r="I299" s="31">
        <v>0</v>
      </c>
      <c r="J299" s="31">
        <v>0</v>
      </c>
      <c r="K299" s="31">
        <v>0</v>
      </c>
      <c r="L299" s="31">
        <v>0</v>
      </c>
      <c r="M299" s="31">
        <v>229</v>
      </c>
    </row>
    <row r="300" spans="1:13" x14ac:dyDescent="0.2">
      <c r="A300" s="29" t="s">
        <v>6</v>
      </c>
      <c r="B300" s="29" t="s">
        <v>11</v>
      </c>
      <c r="C300" s="29" t="s">
        <v>34</v>
      </c>
      <c r="D300" s="29" t="s">
        <v>39</v>
      </c>
      <c r="E300" s="32">
        <v>2</v>
      </c>
      <c r="F300" s="29">
        <v>2012</v>
      </c>
      <c r="G300" s="31">
        <v>510.66713062933945</v>
      </c>
      <c r="H300" s="31">
        <v>721</v>
      </c>
      <c r="I300" s="31">
        <v>3</v>
      </c>
      <c r="J300" s="31">
        <v>6</v>
      </c>
      <c r="K300" s="31">
        <v>6</v>
      </c>
      <c r="L300" s="31">
        <v>1.2000000000000002</v>
      </c>
      <c r="M300" s="31">
        <v>731.2</v>
      </c>
    </row>
    <row r="301" spans="1:13" x14ac:dyDescent="0.2">
      <c r="A301" s="29" t="s">
        <v>6</v>
      </c>
      <c r="B301" s="29" t="s">
        <v>11</v>
      </c>
      <c r="C301" s="29" t="s">
        <v>34</v>
      </c>
      <c r="D301" s="29" t="s">
        <v>39</v>
      </c>
      <c r="E301" s="32">
        <v>2</v>
      </c>
      <c r="F301" s="29">
        <v>2012</v>
      </c>
      <c r="G301" s="31">
        <v>647.79858628489262</v>
      </c>
      <c r="H301" s="31">
        <v>796</v>
      </c>
      <c r="I301" s="31">
        <v>0</v>
      </c>
      <c r="J301" s="31">
        <v>7</v>
      </c>
      <c r="K301" s="31">
        <v>0</v>
      </c>
      <c r="L301" s="31">
        <v>0</v>
      </c>
      <c r="M301" s="31">
        <v>803</v>
      </c>
    </row>
    <row r="302" spans="1:13" x14ac:dyDescent="0.2">
      <c r="A302" s="29" t="s">
        <v>6</v>
      </c>
      <c r="B302" s="29" t="s">
        <v>11</v>
      </c>
      <c r="C302" s="29" t="s">
        <v>34</v>
      </c>
      <c r="D302" s="29" t="s">
        <v>39</v>
      </c>
      <c r="E302" s="32">
        <v>2</v>
      </c>
      <c r="F302" s="29">
        <v>2012</v>
      </c>
      <c r="G302" s="31">
        <v>649.47698744769866</v>
      </c>
      <c r="H302" s="31">
        <v>252</v>
      </c>
      <c r="I302" s="31">
        <v>12</v>
      </c>
      <c r="J302" s="31">
        <v>302</v>
      </c>
      <c r="K302" s="31">
        <v>12</v>
      </c>
      <c r="L302" s="31">
        <v>2.4000000000000004</v>
      </c>
      <c r="M302" s="31">
        <v>568.4</v>
      </c>
    </row>
    <row r="303" spans="1:13" x14ac:dyDescent="0.2">
      <c r="A303" s="29" t="s">
        <v>6</v>
      </c>
      <c r="B303" s="29" t="s">
        <v>11</v>
      </c>
      <c r="C303" s="29" t="s">
        <v>34</v>
      </c>
      <c r="D303" s="29" t="s">
        <v>39</v>
      </c>
      <c r="E303" s="30" t="s">
        <v>12</v>
      </c>
      <c r="F303" s="29">
        <v>2012</v>
      </c>
      <c r="G303" s="31">
        <v>647.79858628489262</v>
      </c>
      <c r="H303" s="31">
        <v>70</v>
      </c>
      <c r="I303" s="31">
        <v>1</v>
      </c>
      <c r="J303" s="31">
        <v>5</v>
      </c>
      <c r="K303" s="31">
        <v>7</v>
      </c>
      <c r="L303" s="31">
        <v>1.4000000000000001</v>
      </c>
      <c r="M303" s="31">
        <v>77.400000000000006</v>
      </c>
    </row>
    <row r="304" spans="1:13" x14ac:dyDescent="0.2">
      <c r="A304" s="29" t="s">
        <v>6</v>
      </c>
      <c r="B304" s="29" t="s">
        <v>11</v>
      </c>
      <c r="C304" s="29" t="s">
        <v>34</v>
      </c>
      <c r="D304" s="29" t="s">
        <v>39</v>
      </c>
      <c r="E304" s="30" t="s">
        <v>12</v>
      </c>
      <c r="F304" s="29">
        <v>2012</v>
      </c>
      <c r="G304" s="31">
        <v>649.47698744769866</v>
      </c>
      <c r="H304" s="31">
        <v>129</v>
      </c>
      <c r="I304" s="31">
        <v>8</v>
      </c>
      <c r="J304" s="31">
        <v>42</v>
      </c>
      <c r="K304" s="31">
        <v>21</v>
      </c>
      <c r="L304" s="31">
        <v>4.2</v>
      </c>
      <c r="M304" s="31">
        <v>183.2</v>
      </c>
    </row>
    <row r="305" spans="1:13" x14ac:dyDescent="0.2">
      <c r="A305" s="29" t="s">
        <v>6</v>
      </c>
      <c r="B305" s="29" t="s">
        <v>11</v>
      </c>
      <c r="C305" s="29" t="s">
        <v>32</v>
      </c>
      <c r="D305" s="29" t="s">
        <v>33</v>
      </c>
      <c r="E305" s="32">
        <v>3</v>
      </c>
      <c r="F305" s="29">
        <v>1991</v>
      </c>
      <c r="G305" s="31">
        <v>285.9012573059149</v>
      </c>
      <c r="H305" s="31">
        <v>625</v>
      </c>
      <c r="I305" s="31">
        <v>530</v>
      </c>
      <c r="J305" s="31">
        <v>340</v>
      </c>
      <c r="K305" s="31">
        <v>0</v>
      </c>
      <c r="L305" s="31">
        <v>0</v>
      </c>
      <c r="M305" s="31">
        <v>1495</v>
      </c>
    </row>
    <row r="306" spans="1:13" x14ac:dyDescent="0.2">
      <c r="A306" s="29" t="s">
        <v>6</v>
      </c>
      <c r="B306" s="29" t="s">
        <v>11</v>
      </c>
      <c r="C306" s="29" t="s">
        <v>32</v>
      </c>
      <c r="D306" s="29" t="s">
        <v>33</v>
      </c>
      <c r="E306" s="32">
        <v>3</v>
      </c>
      <c r="F306" s="29">
        <v>1991</v>
      </c>
      <c r="G306" s="31">
        <v>373.78647986493979</v>
      </c>
      <c r="H306" s="31">
        <v>191</v>
      </c>
      <c r="I306" s="31">
        <v>771</v>
      </c>
      <c r="J306" s="31">
        <v>12</v>
      </c>
      <c r="K306" s="31">
        <v>62</v>
      </c>
      <c r="L306" s="31">
        <v>12.4</v>
      </c>
      <c r="M306" s="31">
        <v>986.4</v>
      </c>
    </row>
    <row r="307" spans="1:13" x14ac:dyDescent="0.2">
      <c r="A307" s="29" t="s">
        <v>6</v>
      </c>
      <c r="B307" s="29" t="s">
        <v>11</v>
      </c>
      <c r="C307" s="29" t="s">
        <v>32</v>
      </c>
      <c r="D307" s="29" t="s">
        <v>33</v>
      </c>
      <c r="E307" s="32">
        <v>3</v>
      </c>
      <c r="F307" s="29">
        <v>2003</v>
      </c>
      <c r="G307" s="31">
        <v>234.05253283302062</v>
      </c>
      <c r="H307" s="31">
        <v>0</v>
      </c>
      <c r="I307" s="31">
        <v>106</v>
      </c>
      <c r="J307" s="31">
        <v>64</v>
      </c>
      <c r="K307" s="31">
        <v>12</v>
      </c>
      <c r="L307" s="31">
        <v>2.4000000000000004</v>
      </c>
      <c r="M307" s="31">
        <v>172.4</v>
      </c>
    </row>
    <row r="308" spans="1:13" x14ac:dyDescent="0.2">
      <c r="A308" s="29" t="s">
        <v>6</v>
      </c>
      <c r="B308" s="29" t="s">
        <v>11</v>
      </c>
      <c r="C308" s="29" t="s">
        <v>32</v>
      </c>
      <c r="D308" s="29" t="s">
        <v>33</v>
      </c>
      <c r="E308" s="32">
        <v>3</v>
      </c>
      <c r="F308" s="29">
        <v>2003</v>
      </c>
      <c r="G308" s="31">
        <v>497.03903095558547</v>
      </c>
      <c r="H308" s="31">
        <v>0</v>
      </c>
      <c r="I308" s="31">
        <v>1027</v>
      </c>
      <c r="J308" s="31">
        <v>33</v>
      </c>
      <c r="K308" s="31">
        <v>4</v>
      </c>
      <c r="L308" s="31">
        <v>0.8</v>
      </c>
      <c r="M308" s="31">
        <v>1060.8</v>
      </c>
    </row>
    <row r="309" spans="1:13" x14ac:dyDescent="0.2">
      <c r="A309" s="29" t="s">
        <v>6</v>
      </c>
      <c r="B309" s="29" t="s">
        <v>11</v>
      </c>
      <c r="C309" s="29" t="s">
        <v>32</v>
      </c>
      <c r="D309" s="29" t="s">
        <v>33</v>
      </c>
      <c r="E309" s="32">
        <v>3</v>
      </c>
      <c r="F309" s="29">
        <v>2004</v>
      </c>
      <c r="G309" s="31">
        <v>382.75945834373476</v>
      </c>
      <c r="H309" s="31">
        <v>23</v>
      </c>
      <c r="I309" s="31">
        <v>1600</v>
      </c>
      <c r="J309" s="31">
        <v>5</v>
      </c>
      <c r="K309" s="31">
        <v>0</v>
      </c>
      <c r="L309" s="31">
        <v>0</v>
      </c>
      <c r="M309" s="31">
        <v>1628</v>
      </c>
    </row>
    <row r="310" spans="1:13" x14ac:dyDescent="0.2">
      <c r="A310" s="29" t="s">
        <v>6</v>
      </c>
      <c r="B310" s="29" t="s">
        <v>11</v>
      </c>
      <c r="C310" s="29" t="s">
        <v>32</v>
      </c>
      <c r="D310" s="29" t="s">
        <v>33</v>
      </c>
      <c r="E310" s="32">
        <v>3</v>
      </c>
      <c r="F310" s="29">
        <v>2004</v>
      </c>
      <c r="G310" s="31">
        <v>453.07100716544562</v>
      </c>
      <c r="H310" s="31">
        <v>295</v>
      </c>
      <c r="I310" s="31">
        <v>302</v>
      </c>
      <c r="J310" s="31">
        <v>42</v>
      </c>
      <c r="K310" s="31">
        <v>439</v>
      </c>
      <c r="L310" s="31">
        <v>87.800000000000011</v>
      </c>
      <c r="M310" s="31">
        <v>726.8</v>
      </c>
    </row>
    <row r="311" spans="1:13" x14ac:dyDescent="0.2">
      <c r="A311" s="29" t="s">
        <v>6</v>
      </c>
      <c r="B311" s="29" t="s">
        <v>11</v>
      </c>
      <c r="C311" s="29" t="s">
        <v>32</v>
      </c>
      <c r="D311" s="29" t="s">
        <v>33</v>
      </c>
      <c r="E311" s="32">
        <v>3</v>
      </c>
      <c r="F311" s="29">
        <v>2004</v>
      </c>
      <c r="G311" s="31">
        <v>494.97907949790795</v>
      </c>
      <c r="H311" s="31">
        <v>0</v>
      </c>
      <c r="I311" s="31">
        <v>21</v>
      </c>
      <c r="J311" s="31">
        <v>27</v>
      </c>
      <c r="K311" s="31">
        <v>0</v>
      </c>
      <c r="L311" s="31">
        <v>0</v>
      </c>
      <c r="M311" s="31">
        <v>48</v>
      </c>
    </row>
    <row r="312" spans="1:13" x14ac:dyDescent="0.2">
      <c r="A312" s="29" t="s">
        <v>6</v>
      </c>
      <c r="B312" s="29" t="s">
        <v>11</v>
      </c>
      <c r="C312" s="29" t="s">
        <v>32</v>
      </c>
      <c r="D312" s="29" t="s">
        <v>33</v>
      </c>
      <c r="E312" s="32">
        <v>3</v>
      </c>
      <c r="F312" s="29">
        <v>2004</v>
      </c>
      <c r="G312" s="31">
        <v>548.6089644513138</v>
      </c>
      <c r="H312" s="31">
        <v>0</v>
      </c>
      <c r="I312" s="31">
        <v>588</v>
      </c>
      <c r="J312" s="31">
        <v>33</v>
      </c>
      <c r="K312" s="31">
        <v>29</v>
      </c>
      <c r="L312" s="31">
        <v>5.8000000000000007</v>
      </c>
      <c r="M312" s="31">
        <v>626.79999999999995</v>
      </c>
    </row>
    <row r="313" spans="1:13" x14ac:dyDescent="0.2">
      <c r="A313" s="29" t="s">
        <v>6</v>
      </c>
      <c r="B313" s="29" t="s">
        <v>11</v>
      </c>
      <c r="C313" s="29" t="s">
        <v>32</v>
      </c>
      <c r="D313" s="29" t="s">
        <v>33</v>
      </c>
      <c r="E313" s="30" t="s">
        <v>15</v>
      </c>
      <c r="F313" s="29">
        <v>2004</v>
      </c>
      <c r="G313" s="31">
        <v>453.07100716544562</v>
      </c>
      <c r="H313" s="31">
        <v>137</v>
      </c>
      <c r="I313" s="31">
        <v>38</v>
      </c>
      <c r="J313" s="31">
        <v>16</v>
      </c>
      <c r="K313" s="31">
        <v>50</v>
      </c>
      <c r="L313" s="31">
        <v>10</v>
      </c>
      <c r="M313" s="31">
        <v>201</v>
      </c>
    </row>
    <row r="314" spans="1:13" x14ac:dyDescent="0.2">
      <c r="A314" s="29" t="s">
        <v>6</v>
      </c>
      <c r="B314" s="29" t="s">
        <v>11</v>
      </c>
      <c r="C314" s="29" t="s">
        <v>32</v>
      </c>
      <c r="D314" s="29" t="s">
        <v>33</v>
      </c>
      <c r="E314" s="30" t="s">
        <v>16</v>
      </c>
      <c r="F314" s="29">
        <v>2004</v>
      </c>
      <c r="G314" s="31">
        <v>494.97907949790795</v>
      </c>
      <c r="H314" s="31">
        <v>0</v>
      </c>
      <c r="I314" s="31">
        <v>9</v>
      </c>
      <c r="J314" s="31">
        <v>36</v>
      </c>
      <c r="K314" s="31">
        <v>35</v>
      </c>
      <c r="L314" s="31">
        <v>7</v>
      </c>
      <c r="M314" s="31">
        <v>52</v>
      </c>
    </row>
    <row r="315" spans="1:13" x14ac:dyDescent="0.2">
      <c r="A315" s="29" t="s">
        <v>6</v>
      </c>
      <c r="B315" s="29" t="s">
        <v>11</v>
      </c>
      <c r="C315" s="29" t="s">
        <v>32</v>
      </c>
      <c r="D315" s="29" t="s">
        <v>33</v>
      </c>
      <c r="E315" s="32">
        <v>3</v>
      </c>
      <c r="F315" s="29">
        <v>2005</v>
      </c>
      <c r="G315" s="31">
        <v>378.36514890813567</v>
      </c>
      <c r="H315" s="31">
        <v>47</v>
      </c>
      <c r="I315" s="31">
        <v>293</v>
      </c>
      <c r="J315" s="31">
        <v>66</v>
      </c>
      <c r="K315" s="31">
        <v>38</v>
      </c>
      <c r="L315" s="31">
        <v>7.6000000000000005</v>
      </c>
      <c r="M315" s="31">
        <v>413.6</v>
      </c>
    </row>
    <row r="316" spans="1:13" x14ac:dyDescent="0.2">
      <c r="A316" s="29" t="s">
        <v>6</v>
      </c>
      <c r="B316" s="29" t="s">
        <v>11</v>
      </c>
      <c r="C316" s="29" t="s">
        <v>32</v>
      </c>
      <c r="D316" s="29" t="s">
        <v>33</v>
      </c>
      <c r="E316" s="30" t="s">
        <v>15</v>
      </c>
      <c r="F316" s="29">
        <v>2006</v>
      </c>
      <c r="G316" s="31">
        <v>421.82254196642685</v>
      </c>
      <c r="H316" s="31">
        <v>120</v>
      </c>
      <c r="I316" s="31">
        <v>60</v>
      </c>
      <c r="J316" s="31">
        <v>9</v>
      </c>
      <c r="K316" s="31">
        <v>33</v>
      </c>
      <c r="L316" s="31">
        <v>6.6000000000000005</v>
      </c>
      <c r="M316" s="31">
        <v>195.6</v>
      </c>
    </row>
    <row r="317" spans="1:13" x14ac:dyDescent="0.2">
      <c r="A317" s="29" t="s">
        <v>6</v>
      </c>
      <c r="B317" s="29" t="s">
        <v>11</v>
      </c>
      <c r="C317" s="29" t="s">
        <v>32</v>
      </c>
      <c r="D317" s="29" t="s">
        <v>33</v>
      </c>
      <c r="E317" s="32">
        <v>3</v>
      </c>
      <c r="F317" s="29">
        <v>2008</v>
      </c>
      <c r="G317" s="31">
        <v>519.04761904761904</v>
      </c>
      <c r="H317" s="31">
        <v>4</v>
      </c>
      <c r="I317" s="31">
        <v>278</v>
      </c>
      <c r="J317" s="31">
        <v>303</v>
      </c>
      <c r="K317" s="31">
        <v>0</v>
      </c>
      <c r="L317" s="31">
        <v>0</v>
      </c>
      <c r="M317" s="31">
        <v>585</v>
      </c>
    </row>
    <row r="318" spans="1:13" x14ac:dyDescent="0.2">
      <c r="A318" s="29" t="s">
        <v>6</v>
      </c>
      <c r="B318" s="29" t="s">
        <v>11</v>
      </c>
      <c r="C318" s="29" t="s">
        <v>32</v>
      </c>
      <c r="D318" s="29" t="s">
        <v>33</v>
      </c>
      <c r="E318" s="30" t="s">
        <v>16</v>
      </c>
      <c r="F318" s="29">
        <v>2008</v>
      </c>
      <c r="G318" s="31">
        <v>519.04761904761904</v>
      </c>
      <c r="H318" s="31">
        <v>0</v>
      </c>
      <c r="I318" s="31">
        <v>219</v>
      </c>
      <c r="J318" s="31">
        <v>6</v>
      </c>
      <c r="K318" s="31">
        <v>0</v>
      </c>
      <c r="L318" s="31">
        <v>0</v>
      </c>
      <c r="M318" s="31">
        <v>225</v>
      </c>
    </row>
    <row r="319" spans="1:13" x14ac:dyDescent="0.2">
      <c r="A319" s="29" t="s">
        <v>6</v>
      </c>
      <c r="B319" s="29" t="s">
        <v>11</v>
      </c>
      <c r="C319" s="29" t="s">
        <v>32</v>
      </c>
      <c r="D319" s="29" t="s">
        <v>33</v>
      </c>
      <c r="E319" s="32">
        <v>3</v>
      </c>
      <c r="F319" s="29">
        <v>2009</v>
      </c>
      <c r="G319" s="31">
        <v>532.76311897797768</v>
      </c>
      <c r="H319" s="31">
        <v>159</v>
      </c>
      <c r="I319" s="31">
        <v>202</v>
      </c>
      <c r="J319" s="31">
        <v>32</v>
      </c>
      <c r="K319" s="31">
        <v>27</v>
      </c>
      <c r="L319" s="31">
        <v>5.4</v>
      </c>
      <c r="M319" s="31">
        <v>398.4</v>
      </c>
    </row>
    <row r="320" spans="1:13" x14ac:dyDescent="0.2">
      <c r="A320" s="29" t="s">
        <v>6</v>
      </c>
      <c r="B320" s="29" t="s">
        <v>11</v>
      </c>
      <c r="C320" s="29" t="s">
        <v>32</v>
      </c>
      <c r="D320" s="29" t="s">
        <v>33</v>
      </c>
      <c r="E320" s="32">
        <v>2</v>
      </c>
      <c r="F320" s="29">
        <v>2010</v>
      </c>
      <c r="G320" s="31">
        <v>540.45148767619037</v>
      </c>
      <c r="H320" s="31">
        <v>0</v>
      </c>
      <c r="I320" s="31">
        <v>746</v>
      </c>
      <c r="J320" s="31">
        <v>11</v>
      </c>
      <c r="K320" s="31">
        <v>32</v>
      </c>
      <c r="L320" s="31">
        <v>6.4</v>
      </c>
      <c r="M320" s="31">
        <v>763.4</v>
      </c>
    </row>
    <row r="321" spans="1:13" x14ac:dyDescent="0.2">
      <c r="A321" s="29" t="s">
        <v>6</v>
      </c>
      <c r="B321" s="29" t="s">
        <v>11</v>
      </c>
      <c r="C321" s="29" t="s">
        <v>32</v>
      </c>
      <c r="D321" s="29" t="s">
        <v>33</v>
      </c>
      <c r="E321" s="32">
        <v>2</v>
      </c>
      <c r="F321" s="29">
        <v>2011</v>
      </c>
      <c r="G321" s="31">
        <v>587.95691246053809</v>
      </c>
      <c r="H321" s="31">
        <v>927</v>
      </c>
      <c r="I321" s="31">
        <v>0</v>
      </c>
      <c r="J321" s="31">
        <v>9</v>
      </c>
      <c r="K321" s="31">
        <v>31</v>
      </c>
      <c r="L321" s="31">
        <v>6.2</v>
      </c>
      <c r="M321" s="31">
        <v>942.2</v>
      </c>
    </row>
    <row r="322" spans="1:13" x14ac:dyDescent="0.2">
      <c r="A322" s="29" t="s">
        <v>6</v>
      </c>
      <c r="B322" s="29" t="s">
        <v>11</v>
      </c>
      <c r="C322" s="29" t="s">
        <v>32</v>
      </c>
      <c r="D322" s="29" t="s">
        <v>33</v>
      </c>
      <c r="E322" s="32">
        <v>2</v>
      </c>
      <c r="F322" s="29">
        <v>2011</v>
      </c>
      <c r="G322" s="31">
        <v>611.29308305959989</v>
      </c>
      <c r="H322" s="31">
        <v>245</v>
      </c>
      <c r="I322" s="31">
        <v>344</v>
      </c>
      <c r="J322" s="31">
        <v>80</v>
      </c>
      <c r="K322" s="31">
        <v>47</v>
      </c>
      <c r="L322" s="31">
        <v>9.4</v>
      </c>
      <c r="M322" s="31">
        <v>678.4</v>
      </c>
    </row>
    <row r="323" spans="1:13" x14ac:dyDescent="0.2">
      <c r="A323" s="29" t="s">
        <v>6</v>
      </c>
      <c r="B323" s="29" t="s">
        <v>11</v>
      </c>
      <c r="C323" s="29" t="s">
        <v>32</v>
      </c>
      <c r="D323" s="29" t="s">
        <v>33</v>
      </c>
      <c r="E323" s="30" t="s">
        <v>12</v>
      </c>
      <c r="F323" s="29">
        <v>2011</v>
      </c>
      <c r="G323" s="31">
        <v>587.95691246053809</v>
      </c>
      <c r="H323" s="31">
        <v>140</v>
      </c>
      <c r="I323" s="31">
        <v>49</v>
      </c>
      <c r="J323" s="31">
        <v>10</v>
      </c>
      <c r="K323" s="31">
        <v>25</v>
      </c>
      <c r="L323" s="31">
        <v>5</v>
      </c>
      <c r="M323" s="31">
        <v>204</v>
      </c>
    </row>
    <row r="324" spans="1:13" x14ac:dyDescent="0.2">
      <c r="A324" s="29" t="s">
        <v>6</v>
      </c>
      <c r="B324" s="29" t="s">
        <v>11</v>
      </c>
      <c r="C324" s="29" t="s">
        <v>32</v>
      </c>
      <c r="D324" s="29" t="s">
        <v>33</v>
      </c>
      <c r="E324" s="30" t="s">
        <v>12</v>
      </c>
      <c r="F324" s="29">
        <v>2014</v>
      </c>
      <c r="G324" s="31">
        <v>815.88350100000002</v>
      </c>
      <c r="H324" s="31">
        <v>0</v>
      </c>
      <c r="I324" s="31">
        <v>176</v>
      </c>
      <c r="J324" s="31">
        <v>0</v>
      </c>
      <c r="K324" s="31">
        <v>0</v>
      </c>
      <c r="L324" s="31">
        <v>0</v>
      </c>
      <c r="M324" s="31">
        <v>176</v>
      </c>
    </row>
    <row r="325" spans="1:13" x14ac:dyDescent="0.2">
      <c r="A325" s="29" t="s">
        <v>6</v>
      </c>
      <c r="B325" s="29" t="s">
        <v>11</v>
      </c>
      <c r="C325" s="29" t="s">
        <v>32</v>
      </c>
      <c r="D325" s="29" t="s">
        <v>33</v>
      </c>
      <c r="E325" s="32">
        <v>1</v>
      </c>
      <c r="F325" s="29">
        <v>2015</v>
      </c>
      <c r="G325" s="31">
        <v>591.70115958210454</v>
      </c>
      <c r="H325" s="31">
        <v>175</v>
      </c>
      <c r="I325" s="31">
        <v>8</v>
      </c>
      <c r="J325" s="31">
        <v>7</v>
      </c>
      <c r="K325" s="31">
        <v>0</v>
      </c>
      <c r="L325" s="31">
        <v>0</v>
      </c>
      <c r="M325" s="31">
        <v>190</v>
      </c>
    </row>
    <row r="326" spans="1:13" x14ac:dyDescent="0.2">
      <c r="A326" s="29" t="s">
        <v>6</v>
      </c>
      <c r="B326" s="29" t="s">
        <v>11</v>
      </c>
      <c r="C326" s="29" t="s">
        <v>32</v>
      </c>
      <c r="D326" s="29" t="s">
        <v>33</v>
      </c>
      <c r="E326" s="32">
        <v>1</v>
      </c>
      <c r="F326" s="29">
        <v>2016</v>
      </c>
      <c r="G326" s="31">
        <v>604.69370585664387</v>
      </c>
      <c r="H326" s="31">
        <v>165</v>
      </c>
      <c r="I326" s="31">
        <v>0</v>
      </c>
      <c r="J326" s="31">
        <v>33</v>
      </c>
      <c r="K326" s="31">
        <v>17</v>
      </c>
      <c r="L326" s="31">
        <v>3.4000000000000004</v>
      </c>
      <c r="M326" s="31">
        <v>201.4</v>
      </c>
    </row>
    <row r="327" spans="1:13" x14ac:dyDescent="0.2">
      <c r="A327" s="29" t="s">
        <v>6</v>
      </c>
      <c r="B327" s="29" t="s">
        <v>11</v>
      </c>
      <c r="C327" s="29" t="s">
        <v>32</v>
      </c>
      <c r="D327" s="29" t="s">
        <v>33</v>
      </c>
      <c r="E327" s="32">
        <v>1</v>
      </c>
      <c r="F327" s="29">
        <v>2016</v>
      </c>
      <c r="G327" s="31">
        <v>675.23193080754299</v>
      </c>
      <c r="H327" s="31">
        <v>375</v>
      </c>
      <c r="I327" s="31">
        <v>121</v>
      </c>
      <c r="J327" s="31">
        <v>73</v>
      </c>
      <c r="K327" s="31">
        <v>0</v>
      </c>
      <c r="L327" s="31">
        <v>0</v>
      </c>
      <c r="M327" s="31">
        <v>569</v>
      </c>
    </row>
    <row r="328" spans="1:13" x14ac:dyDescent="0.2">
      <c r="A328" s="29" t="s">
        <v>6</v>
      </c>
      <c r="B328" s="29" t="s">
        <v>11</v>
      </c>
      <c r="C328" s="29" t="s">
        <v>8</v>
      </c>
      <c r="D328" s="29" t="s">
        <v>9</v>
      </c>
      <c r="E328" s="32">
        <v>3</v>
      </c>
      <c r="F328" s="29">
        <v>2007</v>
      </c>
      <c r="G328" s="31">
        <v>569.59300382016238</v>
      </c>
      <c r="H328" s="31">
        <v>0</v>
      </c>
      <c r="I328" s="31">
        <v>976</v>
      </c>
      <c r="J328" s="31">
        <v>455</v>
      </c>
      <c r="K328" s="31">
        <v>0</v>
      </c>
      <c r="L328" s="31">
        <v>0</v>
      </c>
      <c r="M328" s="31">
        <v>1431</v>
      </c>
    </row>
    <row r="329" spans="1:13" x14ac:dyDescent="0.2">
      <c r="A329" s="29" t="s">
        <v>6</v>
      </c>
      <c r="B329" s="29" t="s">
        <v>11</v>
      </c>
      <c r="C329" s="29" t="s">
        <v>8</v>
      </c>
      <c r="D329" s="29" t="s">
        <v>9</v>
      </c>
      <c r="E329" s="32">
        <v>2</v>
      </c>
      <c r="F329" s="29">
        <v>2011</v>
      </c>
      <c r="G329" s="31">
        <v>498.51236124170697</v>
      </c>
      <c r="H329" s="31">
        <v>0</v>
      </c>
      <c r="I329" s="31">
        <v>259</v>
      </c>
      <c r="J329" s="31">
        <v>0</v>
      </c>
      <c r="K329" s="31">
        <v>0</v>
      </c>
      <c r="L329" s="31">
        <v>0</v>
      </c>
      <c r="M329" s="31">
        <v>259</v>
      </c>
    </row>
    <row r="330" spans="1:13" x14ac:dyDescent="0.2">
      <c r="A330" s="29" t="s">
        <v>6</v>
      </c>
      <c r="B330" s="29" t="s">
        <v>11</v>
      </c>
      <c r="C330" s="29" t="s">
        <v>8</v>
      </c>
      <c r="D330" s="29" t="s">
        <v>9</v>
      </c>
      <c r="E330" s="30" t="s">
        <v>12</v>
      </c>
      <c r="F330" s="29">
        <v>2011</v>
      </c>
      <c r="G330" s="31">
        <v>498.51236124170697</v>
      </c>
      <c r="H330" s="31">
        <v>130</v>
      </c>
      <c r="I330" s="31">
        <v>0</v>
      </c>
      <c r="J330" s="31">
        <v>0</v>
      </c>
      <c r="K330" s="31">
        <v>0</v>
      </c>
      <c r="L330" s="31">
        <v>0</v>
      </c>
      <c r="M330" s="31">
        <v>130</v>
      </c>
    </row>
    <row r="331" spans="1:13" x14ac:dyDescent="0.2">
      <c r="A331" s="29" t="s">
        <v>6</v>
      </c>
      <c r="B331" s="29" t="s">
        <v>11</v>
      </c>
      <c r="C331" s="29" t="s">
        <v>8</v>
      </c>
      <c r="D331" s="29" t="s">
        <v>9</v>
      </c>
      <c r="E331" s="32">
        <v>2</v>
      </c>
      <c r="F331" s="29">
        <v>2012</v>
      </c>
      <c r="G331" s="31">
        <v>737.51147745272351</v>
      </c>
      <c r="H331" s="31">
        <v>0</v>
      </c>
      <c r="I331" s="31">
        <v>477</v>
      </c>
      <c r="J331" s="31">
        <v>5</v>
      </c>
      <c r="K331" s="31">
        <v>0</v>
      </c>
      <c r="L331" s="31">
        <v>0</v>
      </c>
      <c r="M331" s="31">
        <v>482</v>
      </c>
    </row>
    <row r="332" spans="1:13" x14ac:dyDescent="0.2">
      <c r="A332" s="29" t="s">
        <v>6</v>
      </c>
      <c r="B332" s="29" t="s">
        <v>11</v>
      </c>
      <c r="C332" s="29" t="s">
        <v>8</v>
      </c>
      <c r="D332" s="29" t="s">
        <v>9</v>
      </c>
      <c r="E332" s="32">
        <v>1</v>
      </c>
      <c r="F332" s="29">
        <v>2016</v>
      </c>
      <c r="G332" s="31">
        <v>595.9650390910781</v>
      </c>
      <c r="H332" s="31">
        <v>0</v>
      </c>
      <c r="I332" s="31">
        <v>140</v>
      </c>
      <c r="J332" s="31">
        <v>25</v>
      </c>
      <c r="K332" s="31">
        <v>0</v>
      </c>
      <c r="L332" s="31">
        <v>0</v>
      </c>
      <c r="M332" s="31">
        <v>165</v>
      </c>
    </row>
    <row r="333" spans="1:13" x14ac:dyDescent="0.2">
      <c r="A333" s="29" t="s">
        <v>6</v>
      </c>
      <c r="B333" s="29" t="s">
        <v>11</v>
      </c>
      <c r="C333" s="29" t="s">
        <v>8</v>
      </c>
      <c r="D333" s="29" t="s">
        <v>38</v>
      </c>
      <c r="E333" s="32">
        <v>3</v>
      </c>
      <c r="F333" s="29">
        <v>1995</v>
      </c>
      <c r="G333" s="31">
        <v>402.04360259010025</v>
      </c>
      <c r="H333" s="31">
        <v>0</v>
      </c>
      <c r="I333" s="31">
        <v>866</v>
      </c>
      <c r="J333" s="31">
        <v>51</v>
      </c>
      <c r="K333" s="31">
        <v>66</v>
      </c>
      <c r="L333" s="31">
        <v>13.200000000000001</v>
      </c>
      <c r="M333" s="31">
        <v>930.2</v>
      </c>
    </row>
    <row r="334" spans="1:13" x14ac:dyDescent="0.2">
      <c r="A334" s="29" t="s">
        <v>6</v>
      </c>
      <c r="B334" s="29" t="s">
        <v>11</v>
      </c>
      <c r="C334" s="29" t="s">
        <v>8</v>
      </c>
      <c r="D334" s="29" t="s">
        <v>38</v>
      </c>
      <c r="E334" s="32">
        <v>3</v>
      </c>
      <c r="F334" s="29">
        <v>2003</v>
      </c>
      <c r="G334" s="31">
        <v>372.17296875654154</v>
      </c>
      <c r="H334" s="31">
        <v>1327</v>
      </c>
      <c r="I334" s="31">
        <v>0</v>
      </c>
      <c r="J334" s="31">
        <v>200</v>
      </c>
      <c r="K334" s="31">
        <v>185</v>
      </c>
      <c r="L334" s="31">
        <v>37</v>
      </c>
      <c r="M334" s="31">
        <v>1564</v>
      </c>
    </row>
    <row r="335" spans="1:13" x14ac:dyDescent="0.2">
      <c r="A335" s="29" t="s">
        <v>6</v>
      </c>
      <c r="B335" s="29" t="s">
        <v>11</v>
      </c>
      <c r="C335" s="29" t="s">
        <v>8</v>
      </c>
      <c r="D335" s="29" t="s">
        <v>38</v>
      </c>
      <c r="E335" s="32">
        <v>3</v>
      </c>
      <c r="F335" s="29">
        <v>2003</v>
      </c>
      <c r="G335" s="31">
        <v>392.38923781335899</v>
      </c>
      <c r="H335" s="31">
        <v>0</v>
      </c>
      <c r="I335" s="31">
        <v>1350</v>
      </c>
      <c r="J335" s="31">
        <v>159</v>
      </c>
      <c r="K335" s="31">
        <v>18</v>
      </c>
      <c r="L335" s="31">
        <v>3.6</v>
      </c>
      <c r="M335" s="31">
        <v>1512.6</v>
      </c>
    </row>
    <row r="336" spans="1:13" x14ac:dyDescent="0.2">
      <c r="A336" s="29" t="s">
        <v>6</v>
      </c>
      <c r="B336" s="29" t="s">
        <v>11</v>
      </c>
      <c r="C336" s="29" t="s">
        <v>8</v>
      </c>
      <c r="D336" s="29" t="s">
        <v>38</v>
      </c>
      <c r="E336" s="32">
        <v>3</v>
      </c>
      <c r="F336" s="29">
        <v>2003</v>
      </c>
      <c r="G336" s="31">
        <v>439.79289940828403</v>
      </c>
      <c r="H336" s="31">
        <v>385</v>
      </c>
      <c r="I336" s="31">
        <v>100</v>
      </c>
      <c r="J336" s="31">
        <v>114</v>
      </c>
      <c r="K336" s="31">
        <v>66</v>
      </c>
      <c r="L336" s="31">
        <v>13.200000000000001</v>
      </c>
      <c r="M336" s="31">
        <v>612.20000000000005</v>
      </c>
    </row>
    <row r="337" spans="1:13" x14ac:dyDescent="0.2">
      <c r="A337" s="29" t="s">
        <v>6</v>
      </c>
      <c r="B337" s="29" t="s">
        <v>11</v>
      </c>
      <c r="C337" s="29" t="s">
        <v>8</v>
      </c>
      <c r="D337" s="29" t="s">
        <v>38</v>
      </c>
      <c r="E337" s="30" t="s">
        <v>16</v>
      </c>
      <c r="F337" s="29">
        <v>2003</v>
      </c>
      <c r="G337" s="31">
        <v>438.08025177025962</v>
      </c>
      <c r="H337" s="31">
        <v>39</v>
      </c>
      <c r="I337" s="31">
        <v>19</v>
      </c>
      <c r="J337" s="31">
        <v>0</v>
      </c>
      <c r="K337" s="31">
        <v>0</v>
      </c>
      <c r="L337" s="31">
        <v>0</v>
      </c>
      <c r="M337" s="31">
        <v>58</v>
      </c>
    </row>
    <row r="338" spans="1:13" x14ac:dyDescent="0.2">
      <c r="A338" s="29" t="s">
        <v>6</v>
      </c>
      <c r="B338" s="29" t="s">
        <v>11</v>
      </c>
      <c r="C338" s="29" t="s">
        <v>8</v>
      </c>
      <c r="D338" s="29" t="s">
        <v>38</v>
      </c>
      <c r="E338" s="32">
        <v>3</v>
      </c>
      <c r="F338" s="29">
        <v>2005</v>
      </c>
      <c r="G338" s="31">
        <v>367.27420839733423</v>
      </c>
      <c r="H338" s="31">
        <v>55</v>
      </c>
      <c r="I338" s="31">
        <v>185</v>
      </c>
      <c r="J338" s="31">
        <v>160</v>
      </c>
      <c r="K338" s="31">
        <v>100</v>
      </c>
      <c r="L338" s="31">
        <v>20</v>
      </c>
      <c r="M338" s="31">
        <v>420</v>
      </c>
    </row>
    <row r="339" spans="1:13" x14ac:dyDescent="0.2">
      <c r="A339" s="29" t="s">
        <v>6</v>
      </c>
      <c r="B339" s="29" t="s">
        <v>11</v>
      </c>
      <c r="C339" s="29" t="s">
        <v>8</v>
      </c>
      <c r="D339" s="29" t="s">
        <v>38</v>
      </c>
      <c r="E339" s="32">
        <v>3</v>
      </c>
      <c r="F339" s="29">
        <v>2006</v>
      </c>
      <c r="G339" s="31">
        <v>349.08420409790779</v>
      </c>
      <c r="H339" s="31">
        <v>0</v>
      </c>
      <c r="I339" s="31">
        <v>267</v>
      </c>
      <c r="J339" s="31">
        <v>6</v>
      </c>
      <c r="K339" s="31">
        <v>0</v>
      </c>
      <c r="L339" s="31">
        <v>0</v>
      </c>
      <c r="M339" s="31">
        <v>273</v>
      </c>
    </row>
    <row r="340" spans="1:13" x14ac:dyDescent="0.2">
      <c r="A340" s="29" t="s">
        <v>6</v>
      </c>
      <c r="B340" s="29" t="s">
        <v>11</v>
      </c>
      <c r="C340" s="29" t="s">
        <v>8</v>
      </c>
      <c r="D340" s="29" t="s">
        <v>38</v>
      </c>
      <c r="E340" s="32">
        <v>3</v>
      </c>
      <c r="F340" s="29">
        <v>2006</v>
      </c>
      <c r="G340" s="31">
        <v>370.19230769230768</v>
      </c>
      <c r="H340" s="31">
        <v>319</v>
      </c>
      <c r="I340" s="31">
        <v>191</v>
      </c>
      <c r="J340" s="31">
        <v>209</v>
      </c>
      <c r="K340" s="31">
        <v>41</v>
      </c>
      <c r="L340" s="31">
        <v>8.2000000000000011</v>
      </c>
      <c r="M340" s="31">
        <v>727.2</v>
      </c>
    </row>
    <row r="341" spans="1:13" x14ac:dyDescent="0.2">
      <c r="A341" s="29" t="s">
        <v>6</v>
      </c>
      <c r="B341" s="29" t="s">
        <v>11</v>
      </c>
      <c r="C341" s="29" t="s">
        <v>8</v>
      </c>
      <c r="D341" s="29" t="s">
        <v>38</v>
      </c>
      <c r="E341" s="32">
        <v>3</v>
      </c>
      <c r="F341" s="29">
        <v>2006</v>
      </c>
      <c r="G341" s="31">
        <v>451.41814871449452</v>
      </c>
      <c r="H341" s="31">
        <v>1282</v>
      </c>
      <c r="I341" s="31">
        <v>0</v>
      </c>
      <c r="J341" s="31">
        <v>32</v>
      </c>
      <c r="K341" s="31">
        <v>164</v>
      </c>
      <c r="L341" s="31">
        <v>32.800000000000004</v>
      </c>
      <c r="M341" s="31">
        <v>1346.8</v>
      </c>
    </row>
    <row r="342" spans="1:13" x14ac:dyDescent="0.2">
      <c r="A342" s="29" t="s">
        <v>6</v>
      </c>
      <c r="B342" s="29" t="s">
        <v>11</v>
      </c>
      <c r="C342" s="29" t="s">
        <v>8</v>
      </c>
      <c r="D342" s="29" t="s">
        <v>38</v>
      </c>
      <c r="E342" s="32">
        <v>3</v>
      </c>
      <c r="F342" s="29">
        <v>2006</v>
      </c>
      <c r="G342" s="31">
        <v>453.65448504983391</v>
      </c>
      <c r="H342" s="31">
        <v>260</v>
      </c>
      <c r="I342" s="31">
        <v>250</v>
      </c>
      <c r="J342" s="31">
        <v>35</v>
      </c>
      <c r="K342" s="31">
        <v>17</v>
      </c>
      <c r="L342" s="31">
        <v>3.4000000000000004</v>
      </c>
      <c r="M342" s="31">
        <v>548.4</v>
      </c>
    </row>
    <row r="343" spans="1:13" x14ac:dyDescent="0.2">
      <c r="A343" s="29" t="s">
        <v>6</v>
      </c>
      <c r="B343" s="29" t="s">
        <v>11</v>
      </c>
      <c r="C343" s="29" t="s">
        <v>8</v>
      </c>
      <c r="D343" s="29" t="s">
        <v>38</v>
      </c>
      <c r="E343" s="32">
        <v>3</v>
      </c>
      <c r="F343" s="29">
        <v>2006</v>
      </c>
      <c r="G343" s="31">
        <v>466.63828823980901</v>
      </c>
      <c r="H343" s="31">
        <v>565</v>
      </c>
      <c r="I343" s="31">
        <v>125</v>
      </c>
      <c r="J343" s="31">
        <v>62</v>
      </c>
      <c r="K343" s="31">
        <v>27</v>
      </c>
      <c r="L343" s="31">
        <v>5.4</v>
      </c>
      <c r="M343" s="31">
        <v>757.4</v>
      </c>
    </row>
    <row r="344" spans="1:13" x14ac:dyDescent="0.2">
      <c r="A344" s="29" t="s">
        <v>6</v>
      </c>
      <c r="B344" s="29" t="s">
        <v>11</v>
      </c>
      <c r="C344" s="29" t="s">
        <v>8</v>
      </c>
      <c r="D344" s="29" t="s">
        <v>38</v>
      </c>
      <c r="E344" s="32">
        <v>3</v>
      </c>
      <c r="F344" s="29">
        <v>2006</v>
      </c>
      <c r="G344" s="31">
        <v>495.17497348886536</v>
      </c>
      <c r="H344" s="31">
        <v>0</v>
      </c>
      <c r="I344" s="31">
        <v>970</v>
      </c>
      <c r="J344" s="31">
        <v>59</v>
      </c>
      <c r="K344" s="31">
        <v>17</v>
      </c>
      <c r="L344" s="31">
        <v>3.4000000000000004</v>
      </c>
      <c r="M344" s="31">
        <v>1032.4000000000001</v>
      </c>
    </row>
    <row r="345" spans="1:13" x14ac:dyDescent="0.2">
      <c r="A345" s="29" t="s">
        <v>6</v>
      </c>
      <c r="B345" s="29" t="s">
        <v>11</v>
      </c>
      <c r="C345" s="29" t="s">
        <v>8</v>
      </c>
      <c r="D345" s="29" t="s">
        <v>38</v>
      </c>
      <c r="E345" s="32">
        <v>3</v>
      </c>
      <c r="F345" s="29">
        <v>2006</v>
      </c>
      <c r="G345" s="31">
        <v>497.03872437357637</v>
      </c>
      <c r="H345" s="31">
        <v>0</v>
      </c>
      <c r="I345" s="31">
        <v>835</v>
      </c>
      <c r="J345" s="31">
        <v>142</v>
      </c>
      <c r="K345" s="31">
        <v>7</v>
      </c>
      <c r="L345" s="31">
        <v>1.4000000000000001</v>
      </c>
      <c r="M345" s="31">
        <v>978.4</v>
      </c>
    </row>
    <row r="346" spans="1:13" x14ac:dyDescent="0.2">
      <c r="A346" s="29" t="s">
        <v>6</v>
      </c>
      <c r="B346" s="29" t="s">
        <v>11</v>
      </c>
      <c r="C346" s="29" t="s">
        <v>8</v>
      </c>
      <c r="D346" s="29" t="s">
        <v>38</v>
      </c>
      <c r="E346" s="32">
        <v>3</v>
      </c>
      <c r="F346" s="29">
        <v>2006</v>
      </c>
      <c r="G346" s="31">
        <v>537.0950888192267</v>
      </c>
      <c r="H346" s="31">
        <v>0</v>
      </c>
      <c r="I346" s="31">
        <v>826</v>
      </c>
      <c r="J346" s="31">
        <v>3</v>
      </c>
      <c r="K346" s="31">
        <v>0</v>
      </c>
      <c r="L346" s="31">
        <v>0</v>
      </c>
      <c r="M346" s="31">
        <v>829</v>
      </c>
    </row>
    <row r="347" spans="1:13" x14ac:dyDescent="0.2">
      <c r="A347" s="29" t="s">
        <v>6</v>
      </c>
      <c r="B347" s="29" t="s">
        <v>11</v>
      </c>
      <c r="C347" s="29" t="s">
        <v>8</v>
      </c>
      <c r="D347" s="29" t="s">
        <v>38</v>
      </c>
      <c r="E347" s="30" t="s">
        <v>15</v>
      </c>
      <c r="F347" s="29">
        <v>2006</v>
      </c>
      <c r="G347" s="31">
        <v>505.89353612167304</v>
      </c>
      <c r="H347" s="31">
        <v>0</v>
      </c>
      <c r="I347" s="31">
        <v>618</v>
      </c>
      <c r="J347" s="31">
        <v>0</v>
      </c>
      <c r="K347" s="31">
        <v>1</v>
      </c>
      <c r="L347" s="31">
        <v>0.2</v>
      </c>
      <c r="M347" s="31">
        <v>618.20000000000005</v>
      </c>
    </row>
    <row r="348" spans="1:13" x14ac:dyDescent="0.2">
      <c r="A348" s="29" t="s">
        <v>6</v>
      </c>
      <c r="B348" s="29" t="s">
        <v>11</v>
      </c>
      <c r="C348" s="29" t="s">
        <v>8</v>
      </c>
      <c r="D348" s="29" t="s">
        <v>38</v>
      </c>
      <c r="E348" s="32">
        <v>3</v>
      </c>
      <c r="F348" s="29">
        <v>2007</v>
      </c>
      <c r="G348" s="31">
        <v>418.88707291759567</v>
      </c>
      <c r="H348" s="31">
        <v>342</v>
      </c>
      <c r="I348" s="31">
        <v>10</v>
      </c>
      <c r="J348" s="31">
        <v>40</v>
      </c>
      <c r="K348" s="31">
        <v>851</v>
      </c>
      <c r="L348" s="31">
        <v>170.20000000000002</v>
      </c>
      <c r="M348" s="31">
        <v>562.20000000000005</v>
      </c>
    </row>
    <row r="349" spans="1:13" x14ac:dyDescent="0.2">
      <c r="A349" s="29" t="s">
        <v>6</v>
      </c>
      <c r="B349" s="29" t="s">
        <v>11</v>
      </c>
      <c r="C349" s="29" t="s">
        <v>8</v>
      </c>
      <c r="D349" s="29" t="s">
        <v>38</v>
      </c>
      <c r="E349" s="32">
        <v>3</v>
      </c>
      <c r="F349" s="29">
        <v>2007</v>
      </c>
      <c r="G349" s="31">
        <v>595.01822600243008</v>
      </c>
      <c r="H349" s="31">
        <v>0</v>
      </c>
      <c r="I349" s="31">
        <v>579</v>
      </c>
      <c r="J349" s="31">
        <v>0</v>
      </c>
      <c r="K349" s="31">
        <v>10</v>
      </c>
      <c r="L349" s="31">
        <v>2</v>
      </c>
      <c r="M349" s="31">
        <v>581</v>
      </c>
    </row>
    <row r="350" spans="1:13" x14ac:dyDescent="0.2">
      <c r="A350" s="29" t="s">
        <v>6</v>
      </c>
      <c r="B350" s="29" t="s">
        <v>11</v>
      </c>
      <c r="C350" s="29" t="s">
        <v>8</v>
      </c>
      <c r="D350" s="29" t="s">
        <v>38</v>
      </c>
      <c r="E350" s="30" t="s">
        <v>16</v>
      </c>
      <c r="F350" s="29">
        <v>2007</v>
      </c>
      <c r="G350" s="31">
        <v>418.88707291759567</v>
      </c>
      <c r="H350" s="31">
        <v>0</v>
      </c>
      <c r="I350" s="31">
        <v>326</v>
      </c>
      <c r="J350" s="31">
        <v>7</v>
      </c>
      <c r="K350" s="31">
        <v>74</v>
      </c>
      <c r="L350" s="31">
        <v>14.8</v>
      </c>
      <c r="M350" s="31">
        <v>347.8</v>
      </c>
    </row>
    <row r="351" spans="1:13" x14ac:dyDescent="0.2">
      <c r="A351" s="29" t="s">
        <v>6</v>
      </c>
      <c r="B351" s="29" t="s">
        <v>11</v>
      </c>
      <c r="C351" s="29" t="s">
        <v>8</v>
      </c>
      <c r="D351" s="29" t="s">
        <v>38</v>
      </c>
      <c r="E351" s="32">
        <v>3</v>
      </c>
      <c r="F351" s="29">
        <v>2008</v>
      </c>
      <c r="G351" s="31">
        <v>635.41666666666674</v>
      </c>
      <c r="H351" s="31">
        <v>145</v>
      </c>
      <c r="I351" s="31">
        <v>98</v>
      </c>
      <c r="J351" s="31">
        <v>18</v>
      </c>
      <c r="K351" s="31">
        <v>34</v>
      </c>
      <c r="L351" s="31">
        <v>6.8000000000000007</v>
      </c>
      <c r="M351" s="31">
        <v>267.8</v>
      </c>
    </row>
    <row r="352" spans="1:13" x14ac:dyDescent="0.2">
      <c r="A352" s="29" t="s">
        <v>6</v>
      </c>
      <c r="B352" s="29" t="s">
        <v>11</v>
      </c>
      <c r="C352" s="29" t="s">
        <v>8</v>
      </c>
      <c r="D352" s="29" t="s">
        <v>38</v>
      </c>
      <c r="E352" s="30" t="s">
        <v>15</v>
      </c>
      <c r="F352" s="29">
        <v>2008</v>
      </c>
      <c r="G352" s="31">
        <v>635.41666666666674</v>
      </c>
      <c r="H352" s="31">
        <v>0</v>
      </c>
      <c r="I352" s="31">
        <v>8</v>
      </c>
      <c r="J352" s="31">
        <v>0</v>
      </c>
      <c r="K352" s="31">
        <v>0</v>
      </c>
      <c r="L352" s="31">
        <v>0</v>
      </c>
      <c r="M352" s="31">
        <v>8</v>
      </c>
    </row>
    <row r="353" spans="1:13" x14ac:dyDescent="0.2">
      <c r="A353" s="29" t="s">
        <v>6</v>
      </c>
      <c r="B353" s="29" t="s">
        <v>11</v>
      </c>
      <c r="C353" s="29" t="s">
        <v>8</v>
      </c>
      <c r="D353" s="29" t="s">
        <v>38</v>
      </c>
      <c r="E353" s="32">
        <v>2</v>
      </c>
      <c r="F353" s="29">
        <v>2011</v>
      </c>
      <c r="G353" s="31">
        <v>486.13476619754357</v>
      </c>
      <c r="H353" s="31">
        <v>197</v>
      </c>
      <c r="I353" s="31">
        <v>181</v>
      </c>
      <c r="J353" s="31">
        <v>0</v>
      </c>
      <c r="K353" s="31">
        <v>13</v>
      </c>
      <c r="L353" s="31">
        <v>2.6</v>
      </c>
      <c r="M353" s="31">
        <v>380.6</v>
      </c>
    </row>
    <row r="354" spans="1:13" x14ac:dyDescent="0.2">
      <c r="A354" s="29" t="s">
        <v>6</v>
      </c>
      <c r="B354" s="29" t="s">
        <v>11</v>
      </c>
      <c r="C354" s="29" t="s">
        <v>8</v>
      </c>
      <c r="D354" s="29" t="s">
        <v>38</v>
      </c>
      <c r="E354" s="30" t="s">
        <v>12</v>
      </c>
      <c r="F354" s="29">
        <v>2011</v>
      </c>
      <c r="G354" s="31">
        <v>486.13476619754357</v>
      </c>
      <c r="H354" s="31">
        <v>0</v>
      </c>
      <c r="I354" s="31">
        <v>13</v>
      </c>
      <c r="J354" s="31">
        <v>96</v>
      </c>
      <c r="K354" s="31">
        <v>10</v>
      </c>
      <c r="L354" s="31">
        <v>2</v>
      </c>
      <c r="M354" s="31">
        <v>111</v>
      </c>
    </row>
    <row r="355" spans="1:13" x14ac:dyDescent="0.2">
      <c r="A355" s="29" t="s">
        <v>6</v>
      </c>
      <c r="B355" s="29" t="s">
        <v>11</v>
      </c>
      <c r="C355" s="29" t="s">
        <v>8</v>
      </c>
      <c r="D355" s="29" t="s">
        <v>38</v>
      </c>
      <c r="E355" s="32">
        <v>1</v>
      </c>
      <c r="F355" s="29">
        <v>2017</v>
      </c>
      <c r="G355" s="31">
        <v>743.68974600142144</v>
      </c>
      <c r="H355" s="31">
        <v>6</v>
      </c>
      <c r="I355" s="31">
        <v>0</v>
      </c>
      <c r="J355" s="31">
        <v>94</v>
      </c>
      <c r="K355" s="31">
        <v>4</v>
      </c>
      <c r="L355" s="31">
        <v>0.8</v>
      </c>
      <c r="M355" s="31">
        <v>100.8</v>
      </c>
    </row>
    <row r="356" spans="1:13" x14ac:dyDescent="0.2">
      <c r="A356" s="29" t="s">
        <v>6</v>
      </c>
      <c r="B356" s="29" t="s">
        <v>11</v>
      </c>
      <c r="C356" s="29" t="s">
        <v>8</v>
      </c>
      <c r="D356" s="29" t="s">
        <v>38</v>
      </c>
      <c r="E356" s="32">
        <v>1</v>
      </c>
      <c r="F356" s="29">
        <v>2017</v>
      </c>
      <c r="G356" s="31">
        <v>785.62911260322187</v>
      </c>
      <c r="H356" s="31">
        <v>10</v>
      </c>
      <c r="I356" s="31">
        <v>0</v>
      </c>
      <c r="J356" s="31">
        <v>14</v>
      </c>
      <c r="K356" s="31">
        <v>0</v>
      </c>
      <c r="L356" s="31">
        <v>0</v>
      </c>
      <c r="M356" s="31">
        <v>24</v>
      </c>
    </row>
    <row r="357" spans="1:13" x14ac:dyDescent="0.2">
      <c r="A357" s="29" t="s">
        <v>6</v>
      </c>
      <c r="B357" s="29" t="s">
        <v>11</v>
      </c>
      <c r="C357" s="29" t="s">
        <v>30</v>
      </c>
      <c r="D357" s="29" t="s">
        <v>31</v>
      </c>
      <c r="E357" s="32">
        <v>3</v>
      </c>
      <c r="F357" s="29">
        <v>2007</v>
      </c>
      <c r="G357" s="31">
        <v>443.68808250601921</v>
      </c>
      <c r="H357" s="31">
        <v>0</v>
      </c>
      <c r="I357" s="31">
        <v>80</v>
      </c>
      <c r="J357" s="31">
        <v>20</v>
      </c>
      <c r="K357" s="31">
        <v>550</v>
      </c>
      <c r="L357" s="31">
        <v>110</v>
      </c>
      <c r="M357" s="31">
        <v>210</v>
      </c>
    </row>
    <row r="358" spans="1:13" x14ac:dyDescent="0.2">
      <c r="A358" s="29" t="s">
        <v>6</v>
      </c>
      <c r="B358" s="29" t="s">
        <v>11</v>
      </c>
      <c r="C358" s="29" t="s">
        <v>30</v>
      </c>
      <c r="D358" s="29" t="s">
        <v>31</v>
      </c>
      <c r="E358" s="32">
        <v>3</v>
      </c>
      <c r="F358" s="29">
        <v>2007</v>
      </c>
      <c r="G358" s="31">
        <v>463.71103881991485</v>
      </c>
      <c r="H358" s="31">
        <v>602</v>
      </c>
      <c r="I358" s="31">
        <v>8</v>
      </c>
      <c r="J358" s="31">
        <v>18</v>
      </c>
      <c r="K358" s="31">
        <v>21</v>
      </c>
      <c r="L358" s="31">
        <v>4.2</v>
      </c>
      <c r="M358" s="31">
        <v>632.20000000000005</v>
      </c>
    </row>
    <row r="359" spans="1:13" x14ac:dyDescent="0.2">
      <c r="A359" s="29" t="s">
        <v>6</v>
      </c>
      <c r="B359" s="29" t="s">
        <v>11</v>
      </c>
      <c r="C359" s="29" t="s">
        <v>30</v>
      </c>
      <c r="D359" s="29" t="s">
        <v>31</v>
      </c>
      <c r="E359" s="30" t="s">
        <v>15</v>
      </c>
      <c r="F359" s="29">
        <v>2007</v>
      </c>
      <c r="G359" s="31">
        <v>443.68808250601921</v>
      </c>
      <c r="H359" s="31">
        <v>0</v>
      </c>
      <c r="I359" s="31">
        <v>10</v>
      </c>
      <c r="J359" s="31">
        <v>5</v>
      </c>
      <c r="K359" s="31">
        <v>60</v>
      </c>
      <c r="L359" s="31">
        <v>12</v>
      </c>
      <c r="M359" s="31">
        <v>27</v>
      </c>
    </row>
    <row r="360" spans="1:13" x14ac:dyDescent="0.2">
      <c r="A360" s="29" t="s">
        <v>6</v>
      </c>
      <c r="B360" s="29" t="s">
        <v>11</v>
      </c>
      <c r="C360" s="29" t="s">
        <v>30</v>
      </c>
      <c r="D360" s="29" t="s">
        <v>31</v>
      </c>
      <c r="E360" s="30" t="s">
        <v>15</v>
      </c>
      <c r="F360" s="29">
        <v>2007</v>
      </c>
      <c r="G360" s="31">
        <v>463.71103881991485</v>
      </c>
      <c r="H360" s="31">
        <v>164</v>
      </c>
      <c r="I360" s="31">
        <v>0</v>
      </c>
      <c r="J360" s="31">
        <v>0</v>
      </c>
      <c r="K360" s="31">
        <v>0</v>
      </c>
      <c r="L360" s="31">
        <v>0</v>
      </c>
      <c r="M360" s="31">
        <v>164</v>
      </c>
    </row>
    <row r="361" spans="1:13" x14ac:dyDescent="0.2">
      <c r="A361" s="29" t="s">
        <v>6</v>
      </c>
      <c r="B361" s="29" t="s">
        <v>11</v>
      </c>
      <c r="C361" s="29" t="s">
        <v>30</v>
      </c>
      <c r="D361" s="29" t="s">
        <v>31</v>
      </c>
      <c r="E361" s="30" t="s">
        <v>16</v>
      </c>
      <c r="F361" s="29">
        <v>2007</v>
      </c>
      <c r="G361" s="31">
        <v>443.68808250601921</v>
      </c>
      <c r="H361" s="31">
        <v>64</v>
      </c>
      <c r="I361" s="31">
        <v>68</v>
      </c>
      <c r="J361" s="31">
        <v>60</v>
      </c>
      <c r="K361" s="31">
        <v>87</v>
      </c>
      <c r="L361" s="31">
        <v>17.400000000000002</v>
      </c>
      <c r="M361" s="31">
        <v>209.4</v>
      </c>
    </row>
    <row r="362" spans="1:13" x14ac:dyDescent="0.2">
      <c r="A362" s="29" t="s">
        <v>6</v>
      </c>
      <c r="B362" s="29" t="s">
        <v>11</v>
      </c>
      <c r="C362" s="29" t="s">
        <v>30</v>
      </c>
      <c r="D362" s="29" t="s">
        <v>31</v>
      </c>
      <c r="E362" s="30" t="s">
        <v>16</v>
      </c>
      <c r="F362" s="29">
        <v>2007</v>
      </c>
      <c r="G362" s="31">
        <v>463.71103881991485</v>
      </c>
      <c r="H362" s="31">
        <v>297</v>
      </c>
      <c r="I362" s="31">
        <v>0</v>
      </c>
      <c r="J362" s="31">
        <v>14</v>
      </c>
      <c r="K362" s="31">
        <v>13</v>
      </c>
      <c r="L362" s="31">
        <v>2.6</v>
      </c>
      <c r="M362" s="31">
        <v>313.60000000000002</v>
      </c>
    </row>
    <row r="363" spans="1:13" x14ac:dyDescent="0.2">
      <c r="A363" s="29" t="s">
        <v>6</v>
      </c>
      <c r="B363" s="29" t="s">
        <v>11</v>
      </c>
      <c r="C363" s="29" t="s">
        <v>30</v>
      </c>
      <c r="D363" s="29" t="s">
        <v>31</v>
      </c>
      <c r="E363" s="32">
        <v>3</v>
      </c>
      <c r="F363" s="29">
        <v>2009</v>
      </c>
      <c r="G363" s="31">
        <v>579.05293596672402</v>
      </c>
      <c r="H363" s="31">
        <v>0</v>
      </c>
      <c r="I363" s="31">
        <v>975</v>
      </c>
      <c r="J363" s="31">
        <v>46</v>
      </c>
      <c r="K363" s="31">
        <v>45</v>
      </c>
      <c r="L363" s="31">
        <v>9</v>
      </c>
      <c r="M363" s="31">
        <v>1030</v>
      </c>
    </row>
    <row r="364" spans="1:13" x14ac:dyDescent="0.2">
      <c r="A364" s="29" t="s">
        <v>6</v>
      </c>
      <c r="B364" s="29" t="s">
        <v>11</v>
      </c>
      <c r="C364" s="29" t="s">
        <v>30</v>
      </c>
      <c r="D364" s="29" t="s">
        <v>31</v>
      </c>
      <c r="E364" s="32">
        <v>2</v>
      </c>
      <c r="F364" s="29">
        <v>2010</v>
      </c>
      <c r="G364" s="31">
        <v>408.31486505291616</v>
      </c>
      <c r="H364" s="31">
        <v>0</v>
      </c>
      <c r="I364" s="31">
        <v>1843</v>
      </c>
      <c r="J364" s="31">
        <v>3</v>
      </c>
      <c r="K364" s="31">
        <v>0</v>
      </c>
      <c r="L364" s="31">
        <v>0</v>
      </c>
      <c r="M364" s="31">
        <v>1846</v>
      </c>
    </row>
    <row r="365" spans="1:13" x14ac:dyDescent="0.2">
      <c r="A365" s="29" t="s">
        <v>6</v>
      </c>
      <c r="B365" s="29" t="s">
        <v>11</v>
      </c>
      <c r="C365" s="29" t="s">
        <v>30</v>
      </c>
      <c r="D365" s="29" t="s">
        <v>31</v>
      </c>
      <c r="E365" s="30" t="s">
        <v>12</v>
      </c>
      <c r="F365" s="29">
        <v>2010</v>
      </c>
      <c r="G365" s="31">
        <v>408.31486505291616</v>
      </c>
      <c r="H365" s="31">
        <v>0</v>
      </c>
      <c r="I365" s="31">
        <v>174</v>
      </c>
      <c r="J365" s="31">
        <v>0</v>
      </c>
      <c r="K365" s="31">
        <v>0</v>
      </c>
      <c r="L365" s="31">
        <v>0</v>
      </c>
      <c r="M365" s="31">
        <v>174</v>
      </c>
    </row>
    <row r="366" spans="1:13" x14ac:dyDescent="0.2">
      <c r="A366" s="29" t="s">
        <v>6</v>
      </c>
      <c r="B366" s="29" t="s">
        <v>11</v>
      </c>
      <c r="C366" s="29" t="s">
        <v>30</v>
      </c>
      <c r="D366" s="29" t="s">
        <v>31</v>
      </c>
      <c r="E366" s="32">
        <v>2</v>
      </c>
      <c r="F366" s="29">
        <v>2011</v>
      </c>
      <c r="G366" s="31">
        <v>552.48613412506938</v>
      </c>
      <c r="H366" s="31">
        <v>0</v>
      </c>
      <c r="I366" s="31">
        <v>897</v>
      </c>
      <c r="J366" s="31">
        <v>7</v>
      </c>
      <c r="K366" s="31">
        <v>0</v>
      </c>
      <c r="L366" s="31">
        <v>0</v>
      </c>
      <c r="M366" s="31">
        <v>904</v>
      </c>
    </row>
    <row r="367" spans="1:13" x14ac:dyDescent="0.2">
      <c r="A367" s="29" t="s">
        <v>6</v>
      </c>
      <c r="B367" s="29" t="s">
        <v>11</v>
      </c>
      <c r="C367" s="29" t="s">
        <v>30</v>
      </c>
      <c r="D367" s="29" t="s">
        <v>31</v>
      </c>
      <c r="E367" s="32">
        <v>2</v>
      </c>
      <c r="F367" s="29">
        <v>2013</v>
      </c>
      <c r="G367" s="31">
        <v>578.55964838584487</v>
      </c>
      <c r="H367" s="31">
        <v>0</v>
      </c>
      <c r="I367" s="31">
        <v>372</v>
      </c>
      <c r="J367" s="31">
        <v>0</v>
      </c>
      <c r="K367" s="31">
        <v>63</v>
      </c>
      <c r="L367" s="31">
        <v>12.600000000000001</v>
      </c>
      <c r="M367" s="31">
        <v>384.6</v>
      </c>
    </row>
    <row r="368" spans="1:13" x14ac:dyDescent="0.2">
      <c r="A368" s="29" t="s">
        <v>6</v>
      </c>
      <c r="B368" s="29" t="s">
        <v>11</v>
      </c>
      <c r="C368" s="29" t="s">
        <v>30</v>
      </c>
      <c r="D368" s="29" t="s">
        <v>31</v>
      </c>
      <c r="E368" s="30" t="s">
        <v>12</v>
      </c>
      <c r="F368" s="29">
        <v>2013</v>
      </c>
      <c r="G368" s="31">
        <v>578.55964838584487</v>
      </c>
      <c r="H368" s="31">
        <v>0</v>
      </c>
      <c r="I368" s="31">
        <v>206</v>
      </c>
      <c r="J368" s="31">
        <v>0</v>
      </c>
      <c r="K368" s="31">
        <v>16</v>
      </c>
      <c r="L368" s="31">
        <v>3.2</v>
      </c>
      <c r="M368" s="31">
        <v>209.2</v>
      </c>
    </row>
    <row r="369" spans="1:13" x14ac:dyDescent="0.2">
      <c r="A369" s="29" t="s">
        <v>6</v>
      </c>
      <c r="B369" s="29" t="s">
        <v>11</v>
      </c>
      <c r="C369" s="29" t="s">
        <v>30</v>
      </c>
      <c r="D369" s="29" t="s">
        <v>31</v>
      </c>
      <c r="E369" s="32">
        <v>1</v>
      </c>
      <c r="F369" s="29">
        <v>2016</v>
      </c>
      <c r="G369" s="31">
        <v>616.47282299978019</v>
      </c>
      <c r="H369" s="31">
        <v>0</v>
      </c>
      <c r="I369" s="31">
        <v>629</v>
      </c>
      <c r="J369" s="31">
        <v>0</v>
      </c>
      <c r="K369" s="31">
        <v>0</v>
      </c>
      <c r="L369" s="31">
        <v>0</v>
      </c>
      <c r="M369" s="31">
        <v>629</v>
      </c>
    </row>
    <row r="370" spans="1:13" x14ac:dyDescent="0.2">
      <c r="A370" s="29" t="s">
        <v>6</v>
      </c>
      <c r="B370" s="29" t="s">
        <v>11</v>
      </c>
      <c r="C370" s="29" t="s">
        <v>30</v>
      </c>
      <c r="D370" s="29" t="s">
        <v>31</v>
      </c>
      <c r="E370" s="32">
        <v>1</v>
      </c>
      <c r="F370" s="29">
        <v>2016</v>
      </c>
      <c r="G370" s="31">
        <v>634.76430260228983</v>
      </c>
      <c r="H370" s="31">
        <v>32</v>
      </c>
      <c r="I370" s="31">
        <v>0</v>
      </c>
      <c r="J370" s="31">
        <v>0</v>
      </c>
      <c r="K370" s="31">
        <v>9</v>
      </c>
      <c r="L370" s="31">
        <v>1.8</v>
      </c>
      <c r="M370" s="31">
        <v>33.799999999999997</v>
      </c>
    </row>
    <row r="371" spans="1:13" x14ac:dyDescent="0.2">
      <c r="A371" s="29" t="s">
        <v>6</v>
      </c>
      <c r="B371" s="29" t="s">
        <v>11</v>
      </c>
      <c r="C371" s="29" t="s">
        <v>30</v>
      </c>
      <c r="D371" s="29" t="s">
        <v>31</v>
      </c>
      <c r="E371" s="32">
        <v>1</v>
      </c>
      <c r="F371" s="29">
        <v>2017</v>
      </c>
      <c r="G371" s="31">
        <v>722.87046339535311</v>
      </c>
      <c r="H371" s="31">
        <v>0</v>
      </c>
      <c r="I371" s="31">
        <v>111</v>
      </c>
      <c r="J371" s="31">
        <v>3</v>
      </c>
      <c r="K371" s="31">
        <v>0</v>
      </c>
      <c r="L371" s="31">
        <v>0</v>
      </c>
      <c r="M371" s="31">
        <v>114</v>
      </c>
    </row>
    <row r="372" spans="1:13" x14ac:dyDescent="0.2">
      <c r="A372" s="29" t="s">
        <v>13</v>
      </c>
      <c r="B372" s="29" t="s">
        <v>29</v>
      </c>
      <c r="C372" s="29" t="s">
        <v>27</v>
      </c>
      <c r="D372" s="29" t="s">
        <v>28</v>
      </c>
      <c r="E372" s="30" t="s">
        <v>16</v>
      </c>
      <c r="F372" s="29">
        <v>2007</v>
      </c>
      <c r="G372" s="31">
        <v>468.43220228009443</v>
      </c>
      <c r="H372" s="31">
        <v>150</v>
      </c>
      <c r="I372" s="31">
        <v>247</v>
      </c>
      <c r="J372" s="31">
        <v>0</v>
      </c>
      <c r="K372" s="31">
        <v>0</v>
      </c>
      <c r="L372" s="31">
        <v>0</v>
      </c>
      <c r="M372" s="31">
        <v>397</v>
      </c>
    </row>
    <row r="373" spans="1:13" x14ac:dyDescent="0.2">
      <c r="A373" s="29" t="s">
        <v>13</v>
      </c>
      <c r="B373" s="29" t="s">
        <v>29</v>
      </c>
      <c r="C373" s="29" t="s">
        <v>27</v>
      </c>
      <c r="D373" s="29" t="s">
        <v>28</v>
      </c>
      <c r="E373" s="32">
        <v>3</v>
      </c>
      <c r="F373" s="29">
        <v>2008</v>
      </c>
      <c r="G373" s="31">
        <v>309.19162591963521</v>
      </c>
      <c r="H373" s="31">
        <v>212</v>
      </c>
      <c r="I373" s="31">
        <v>30</v>
      </c>
      <c r="J373" s="31">
        <v>0</v>
      </c>
      <c r="K373" s="31">
        <v>0</v>
      </c>
      <c r="L373" s="31">
        <v>0</v>
      </c>
      <c r="M373" s="31">
        <v>242</v>
      </c>
    </row>
    <row r="374" spans="1:13" x14ac:dyDescent="0.2">
      <c r="A374" s="29" t="s">
        <v>13</v>
      </c>
      <c r="B374" s="29" t="s">
        <v>29</v>
      </c>
      <c r="C374" s="29" t="s">
        <v>27</v>
      </c>
      <c r="D374" s="29" t="s">
        <v>28</v>
      </c>
      <c r="E374" s="32">
        <v>2</v>
      </c>
      <c r="F374" s="29">
        <v>2011</v>
      </c>
      <c r="G374" s="31">
        <v>385.98218166672183</v>
      </c>
      <c r="H374" s="31">
        <v>1134</v>
      </c>
      <c r="I374" s="31">
        <v>126</v>
      </c>
      <c r="J374" s="31">
        <v>0</v>
      </c>
      <c r="K374" s="31">
        <v>0</v>
      </c>
      <c r="L374" s="31">
        <v>0</v>
      </c>
      <c r="M374" s="31">
        <v>1260</v>
      </c>
    </row>
    <row r="375" spans="1:13" x14ac:dyDescent="0.2">
      <c r="A375" s="29" t="s">
        <v>13</v>
      </c>
      <c r="B375" s="29" t="s">
        <v>29</v>
      </c>
      <c r="C375" s="29" t="s">
        <v>27</v>
      </c>
      <c r="D375" s="29" t="s">
        <v>28</v>
      </c>
      <c r="E375" s="30" t="s">
        <v>12</v>
      </c>
      <c r="F375" s="29">
        <v>2011</v>
      </c>
      <c r="G375" s="31">
        <v>554.06075559999999</v>
      </c>
      <c r="H375" s="31">
        <v>312</v>
      </c>
      <c r="I375" s="31">
        <v>0</v>
      </c>
      <c r="J375" s="31">
        <v>0</v>
      </c>
      <c r="K375" s="31">
        <v>0</v>
      </c>
      <c r="L375" s="31">
        <v>0</v>
      </c>
      <c r="M375" s="31">
        <v>312</v>
      </c>
    </row>
    <row r="376" spans="1:13" x14ac:dyDescent="0.2">
      <c r="A376" s="29" t="s">
        <v>13</v>
      </c>
      <c r="B376" s="29" t="s">
        <v>29</v>
      </c>
      <c r="C376" s="29" t="s">
        <v>27</v>
      </c>
      <c r="D376" s="29" t="s">
        <v>36</v>
      </c>
      <c r="E376" s="32">
        <v>3</v>
      </c>
      <c r="F376" s="29">
        <v>2008</v>
      </c>
      <c r="G376" s="31">
        <v>604.51168842246784</v>
      </c>
      <c r="H376" s="31">
        <v>590</v>
      </c>
      <c r="I376" s="31">
        <v>0</v>
      </c>
      <c r="J376" s="31">
        <v>10</v>
      </c>
      <c r="K376" s="31">
        <v>39</v>
      </c>
      <c r="L376" s="31">
        <v>7.8000000000000007</v>
      </c>
      <c r="M376" s="31">
        <v>607.79999999999995</v>
      </c>
    </row>
    <row r="377" spans="1:13" x14ac:dyDescent="0.2">
      <c r="A377" s="29" t="s">
        <v>13</v>
      </c>
      <c r="B377" s="29" t="s">
        <v>29</v>
      </c>
      <c r="C377" s="29" t="s">
        <v>27</v>
      </c>
      <c r="D377" s="29" t="s">
        <v>36</v>
      </c>
      <c r="E377" s="32">
        <v>2</v>
      </c>
      <c r="F377" s="29">
        <v>2012</v>
      </c>
      <c r="G377" s="31">
        <v>375.39542370630937</v>
      </c>
      <c r="H377" s="31">
        <v>171</v>
      </c>
      <c r="I377" s="31">
        <v>55</v>
      </c>
      <c r="J377" s="31">
        <v>0</v>
      </c>
      <c r="K377" s="31">
        <v>0</v>
      </c>
      <c r="L377" s="31">
        <v>0</v>
      </c>
      <c r="M377" s="31">
        <v>226</v>
      </c>
    </row>
    <row r="378" spans="1:13" x14ac:dyDescent="0.2">
      <c r="A378" s="29" t="s">
        <v>13</v>
      </c>
      <c r="B378" s="29" t="s">
        <v>29</v>
      </c>
      <c r="C378" s="29" t="s">
        <v>27</v>
      </c>
      <c r="D378" s="29" t="s">
        <v>36</v>
      </c>
      <c r="E378" s="30" t="s">
        <v>12</v>
      </c>
      <c r="F378" s="29">
        <v>2012</v>
      </c>
      <c r="G378" s="31">
        <v>375.39542370630937</v>
      </c>
      <c r="H378" s="31">
        <v>34</v>
      </c>
      <c r="I378" s="31">
        <v>0</v>
      </c>
      <c r="J378" s="31">
        <v>7</v>
      </c>
      <c r="K378" s="31">
        <v>0</v>
      </c>
      <c r="L378" s="31">
        <v>0</v>
      </c>
      <c r="M378" s="31">
        <v>41</v>
      </c>
    </row>
    <row r="379" spans="1:13" x14ac:dyDescent="0.2">
      <c r="A379" s="29" t="s">
        <v>13</v>
      </c>
      <c r="B379" s="29" t="s">
        <v>29</v>
      </c>
      <c r="C379" s="29" t="s">
        <v>27</v>
      </c>
      <c r="D379" s="29" t="s">
        <v>36</v>
      </c>
      <c r="E379" s="32">
        <v>1</v>
      </c>
      <c r="F379" s="29">
        <v>2017</v>
      </c>
      <c r="G379" s="31">
        <v>1169.7811878416665</v>
      </c>
      <c r="H379" s="31">
        <v>81</v>
      </c>
      <c r="I379" s="31">
        <v>28</v>
      </c>
      <c r="J379" s="31">
        <v>1</v>
      </c>
      <c r="K379" s="31">
        <v>1</v>
      </c>
      <c r="L379" s="31">
        <v>0.2</v>
      </c>
      <c r="M379" s="31">
        <v>110.2</v>
      </c>
    </row>
    <row r="380" spans="1:13" x14ac:dyDescent="0.2">
      <c r="A380" s="29" t="s">
        <v>13</v>
      </c>
      <c r="B380" s="29" t="s">
        <v>29</v>
      </c>
      <c r="C380" s="29" t="s">
        <v>27</v>
      </c>
      <c r="D380" s="29" t="s">
        <v>36</v>
      </c>
      <c r="E380" s="32">
        <v>1</v>
      </c>
      <c r="F380" s="29">
        <v>2017</v>
      </c>
      <c r="G380" s="31">
        <v>1231.887948294386</v>
      </c>
      <c r="H380" s="31">
        <v>133</v>
      </c>
      <c r="I380" s="31">
        <v>0</v>
      </c>
      <c r="J380" s="31">
        <v>1</v>
      </c>
      <c r="K380" s="31">
        <v>0</v>
      </c>
      <c r="L380" s="31">
        <v>0</v>
      </c>
      <c r="M380" s="31">
        <v>134</v>
      </c>
    </row>
    <row r="381" spans="1:13" x14ac:dyDescent="0.2">
      <c r="A381" s="29" t="s">
        <v>13</v>
      </c>
      <c r="B381" s="29" t="s">
        <v>29</v>
      </c>
      <c r="C381" s="29" t="s">
        <v>27</v>
      </c>
      <c r="D381" s="29" t="s">
        <v>41</v>
      </c>
      <c r="E381" s="32">
        <v>3</v>
      </c>
      <c r="F381" s="29">
        <v>2006</v>
      </c>
      <c r="G381" s="31">
        <v>355.17446785267526</v>
      </c>
      <c r="H381" s="31">
        <v>37</v>
      </c>
      <c r="I381" s="31">
        <v>226</v>
      </c>
      <c r="J381" s="31">
        <v>0</v>
      </c>
      <c r="K381" s="31">
        <v>0</v>
      </c>
      <c r="L381" s="31">
        <v>0</v>
      </c>
      <c r="M381" s="31">
        <v>263</v>
      </c>
    </row>
    <row r="382" spans="1:13" x14ac:dyDescent="0.2">
      <c r="A382" s="29" t="s">
        <v>13</v>
      </c>
      <c r="B382" s="29" t="s">
        <v>29</v>
      </c>
      <c r="C382" s="29" t="s">
        <v>34</v>
      </c>
      <c r="D382" s="29" t="s">
        <v>35</v>
      </c>
      <c r="E382" s="32">
        <v>3</v>
      </c>
      <c r="F382" s="29">
        <v>2008</v>
      </c>
      <c r="G382" s="31">
        <v>608.35017382399224</v>
      </c>
      <c r="H382" s="31">
        <v>0</v>
      </c>
      <c r="I382" s="31">
        <v>37</v>
      </c>
      <c r="J382" s="31">
        <v>6</v>
      </c>
      <c r="K382" s="31">
        <v>15</v>
      </c>
      <c r="L382" s="31">
        <v>3</v>
      </c>
      <c r="M382" s="31">
        <v>46</v>
      </c>
    </row>
    <row r="383" spans="1:13" x14ac:dyDescent="0.2">
      <c r="A383" s="29" t="s">
        <v>13</v>
      </c>
      <c r="B383" s="29" t="s">
        <v>29</v>
      </c>
      <c r="C383" s="29" t="s">
        <v>34</v>
      </c>
      <c r="D383" s="29" t="s">
        <v>35</v>
      </c>
      <c r="E383" s="30" t="s">
        <v>16</v>
      </c>
      <c r="F383" s="29">
        <v>2008</v>
      </c>
      <c r="G383" s="31">
        <v>608.35017382399224</v>
      </c>
      <c r="H383" s="31">
        <v>0</v>
      </c>
      <c r="I383" s="31">
        <v>1</v>
      </c>
      <c r="J383" s="31">
        <v>25</v>
      </c>
      <c r="K383" s="31">
        <v>0</v>
      </c>
      <c r="L383" s="31">
        <v>0</v>
      </c>
      <c r="M383" s="31">
        <v>26</v>
      </c>
    </row>
    <row r="384" spans="1:13" x14ac:dyDescent="0.2">
      <c r="A384" s="29" t="s">
        <v>13</v>
      </c>
      <c r="B384" s="29" t="s">
        <v>29</v>
      </c>
      <c r="C384" s="29" t="s">
        <v>34</v>
      </c>
      <c r="D384" s="29" t="s">
        <v>39</v>
      </c>
      <c r="E384" s="32">
        <v>3</v>
      </c>
      <c r="F384" s="29">
        <v>2007</v>
      </c>
      <c r="G384" s="31">
        <v>301.82647245138634</v>
      </c>
      <c r="H384" s="31">
        <v>0</v>
      </c>
      <c r="I384" s="31">
        <v>433</v>
      </c>
      <c r="J384" s="31">
        <v>101</v>
      </c>
      <c r="K384" s="31">
        <v>12</v>
      </c>
      <c r="L384" s="31">
        <v>2.4000000000000004</v>
      </c>
      <c r="M384" s="31">
        <v>536.4</v>
      </c>
    </row>
    <row r="385" spans="1:13" x14ac:dyDescent="0.2">
      <c r="A385" s="29" t="s">
        <v>13</v>
      </c>
      <c r="B385" s="29" t="s">
        <v>29</v>
      </c>
      <c r="C385" s="29" t="s">
        <v>34</v>
      </c>
      <c r="D385" s="29" t="s">
        <v>39</v>
      </c>
      <c r="E385" s="32">
        <v>3</v>
      </c>
      <c r="F385" s="29">
        <v>2007</v>
      </c>
      <c r="G385" s="31">
        <v>349.3952404670095</v>
      </c>
      <c r="H385" s="31">
        <v>0</v>
      </c>
      <c r="I385" s="31">
        <v>757</v>
      </c>
      <c r="J385" s="31">
        <v>0</v>
      </c>
      <c r="K385" s="31">
        <v>0</v>
      </c>
      <c r="L385" s="31">
        <v>0</v>
      </c>
      <c r="M385" s="31">
        <v>757</v>
      </c>
    </row>
    <row r="386" spans="1:13" x14ac:dyDescent="0.2">
      <c r="A386" s="29" t="s">
        <v>13</v>
      </c>
      <c r="B386" s="29" t="s">
        <v>29</v>
      </c>
      <c r="C386" s="29" t="s">
        <v>34</v>
      </c>
      <c r="D386" s="29" t="s">
        <v>39</v>
      </c>
      <c r="E386" s="32">
        <v>2</v>
      </c>
      <c r="F386" s="29">
        <v>2011</v>
      </c>
      <c r="G386" s="31">
        <v>749.00314795383008</v>
      </c>
      <c r="H386" s="31">
        <v>527</v>
      </c>
      <c r="I386" s="31">
        <v>13</v>
      </c>
      <c r="J386" s="31">
        <v>0</v>
      </c>
      <c r="K386" s="31">
        <v>0</v>
      </c>
      <c r="L386" s="31">
        <v>0</v>
      </c>
      <c r="M386" s="31">
        <v>540</v>
      </c>
    </row>
    <row r="387" spans="1:13" x14ac:dyDescent="0.2">
      <c r="A387" s="29" t="s">
        <v>13</v>
      </c>
      <c r="B387" s="29" t="s">
        <v>29</v>
      </c>
      <c r="C387" s="29" t="s">
        <v>34</v>
      </c>
      <c r="D387" s="29" t="s">
        <v>39</v>
      </c>
      <c r="E387" s="30" t="s">
        <v>12</v>
      </c>
      <c r="F387" s="29">
        <v>2011</v>
      </c>
      <c r="G387" s="31">
        <v>749.00314795383008</v>
      </c>
      <c r="H387" s="31">
        <v>260</v>
      </c>
      <c r="I387" s="31">
        <v>0</v>
      </c>
      <c r="J387" s="31">
        <v>0</v>
      </c>
      <c r="K387" s="31">
        <v>0</v>
      </c>
      <c r="L387" s="31">
        <v>0</v>
      </c>
      <c r="M387" s="31">
        <v>260</v>
      </c>
    </row>
    <row r="388" spans="1:13" x14ac:dyDescent="0.2">
      <c r="A388" s="29" t="s">
        <v>13</v>
      </c>
      <c r="B388" s="29" t="s">
        <v>29</v>
      </c>
      <c r="C388" s="29" t="s">
        <v>34</v>
      </c>
      <c r="D388" s="29" t="s">
        <v>39</v>
      </c>
      <c r="E388" s="32">
        <v>2</v>
      </c>
      <c r="F388" s="29">
        <v>2012</v>
      </c>
      <c r="G388" s="31">
        <v>401.4969272373873</v>
      </c>
      <c r="H388" s="31">
        <v>0</v>
      </c>
      <c r="I388" s="31">
        <v>1039</v>
      </c>
      <c r="J388" s="31">
        <v>0</v>
      </c>
      <c r="K388" s="31">
        <v>0</v>
      </c>
      <c r="L388" s="31">
        <v>0</v>
      </c>
      <c r="M388" s="31">
        <v>1039</v>
      </c>
    </row>
    <row r="389" spans="1:13" x14ac:dyDescent="0.2">
      <c r="A389" s="29" t="s">
        <v>13</v>
      </c>
      <c r="B389" s="29" t="s">
        <v>29</v>
      </c>
      <c r="C389" s="29" t="s">
        <v>34</v>
      </c>
      <c r="D389" s="29" t="s">
        <v>40</v>
      </c>
      <c r="E389" s="32">
        <v>2</v>
      </c>
      <c r="F389" s="29">
        <v>2014</v>
      </c>
      <c r="G389" s="31">
        <v>311.67724473645308</v>
      </c>
      <c r="H389" s="31">
        <v>0</v>
      </c>
      <c r="I389" s="31">
        <v>0</v>
      </c>
      <c r="J389" s="31">
        <v>0</v>
      </c>
      <c r="K389" s="31">
        <v>0</v>
      </c>
      <c r="L389" s="31">
        <v>0</v>
      </c>
      <c r="M389" s="31">
        <v>0</v>
      </c>
    </row>
    <row r="390" spans="1:13" x14ac:dyDescent="0.2">
      <c r="A390" s="29" t="s">
        <v>13</v>
      </c>
      <c r="B390" s="29" t="s">
        <v>29</v>
      </c>
      <c r="C390" s="29" t="s">
        <v>34</v>
      </c>
      <c r="D390" s="29" t="s">
        <v>40</v>
      </c>
      <c r="E390" s="30" t="s">
        <v>12</v>
      </c>
      <c r="F390" s="29">
        <v>2014</v>
      </c>
      <c r="G390" s="31">
        <v>311.67724473645308</v>
      </c>
      <c r="H390" s="31">
        <v>6</v>
      </c>
      <c r="I390" s="31">
        <v>0</v>
      </c>
      <c r="J390" s="31">
        <v>0</v>
      </c>
      <c r="K390" s="31">
        <v>0</v>
      </c>
      <c r="L390" s="31">
        <v>0</v>
      </c>
      <c r="M390" s="31">
        <v>6</v>
      </c>
    </row>
    <row r="391" spans="1:13" x14ac:dyDescent="0.2">
      <c r="A391" s="29" t="s">
        <v>13</v>
      </c>
      <c r="B391" s="29" t="s">
        <v>29</v>
      </c>
      <c r="C391" s="29" t="s">
        <v>32</v>
      </c>
      <c r="D391" s="29" t="s">
        <v>33</v>
      </c>
      <c r="E391" s="32">
        <v>3</v>
      </c>
      <c r="F391" s="29">
        <v>1990</v>
      </c>
      <c r="G391" s="31">
        <v>255.47234455448876</v>
      </c>
      <c r="H391" s="31">
        <v>0</v>
      </c>
      <c r="I391" s="31">
        <v>218</v>
      </c>
      <c r="J391" s="31">
        <v>38</v>
      </c>
      <c r="K391" s="31">
        <v>15</v>
      </c>
      <c r="L391" s="31">
        <v>3</v>
      </c>
      <c r="M391" s="31">
        <v>259</v>
      </c>
    </row>
    <row r="392" spans="1:13" x14ac:dyDescent="0.2">
      <c r="A392" s="29" t="s">
        <v>13</v>
      </c>
      <c r="B392" s="29" t="s">
        <v>29</v>
      </c>
      <c r="C392" s="29" t="s">
        <v>32</v>
      </c>
      <c r="D392" s="29" t="s">
        <v>33</v>
      </c>
      <c r="E392" s="32">
        <v>3</v>
      </c>
      <c r="F392" s="29">
        <v>2000</v>
      </c>
      <c r="G392" s="31">
        <v>319.30051812811223</v>
      </c>
      <c r="H392" s="31">
        <v>105</v>
      </c>
      <c r="I392" s="31">
        <v>0</v>
      </c>
      <c r="J392" s="31">
        <v>0</v>
      </c>
      <c r="K392" s="31">
        <v>0</v>
      </c>
      <c r="L392" s="31">
        <v>0</v>
      </c>
      <c r="M392" s="31">
        <v>105</v>
      </c>
    </row>
    <row r="393" spans="1:13" x14ac:dyDescent="0.2">
      <c r="A393" s="29" t="s">
        <v>13</v>
      </c>
      <c r="B393" s="29" t="s">
        <v>29</v>
      </c>
      <c r="C393" s="29" t="s">
        <v>32</v>
      </c>
      <c r="D393" s="29" t="s">
        <v>33</v>
      </c>
      <c r="E393" s="32">
        <v>3</v>
      </c>
      <c r="F393" s="29">
        <v>2000</v>
      </c>
      <c r="G393" s="31">
        <v>344.50133151250662</v>
      </c>
      <c r="H393" s="31">
        <v>0</v>
      </c>
      <c r="I393" s="31">
        <v>25</v>
      </c>
      <c r="J393" s="31">
        <v>75</v>
      </c>
      <c r="K393" s="31">
        <v>12</v>
      </c>
      <c r="L393" s="31">
        <v>2.4000000000000004</v>
      </c>
      <c r="M393" s="31">
        <v>102.4</v>
      </c>
    </row>
    <row r="394" spans="1:13" x14ac:dyDescent="0.2">
      <c r="A394" s="29" t="s">
        <v>13</v>
      </c>
      <c r="B394" s="29" t="s">
        <v>29</v>
      </c>
      <c r="C394" s="29" t="s">
        <v>32</v>
      </c>
      <c r="D394" s="29" t="s">
        <v>33</v>
      </c>
      <c r="E394" s="32">
        <v>3</v>
      </c>
      <c r="F394" s="29">
        <v>2003</v>
      </c>
      <c r="G394" s="31">
        <v>259.86909812104778</v>
      </c>
      <c r="H394" s="31">
        <v>62</v>
      </c>
      <c r="I394" s="31">
        <v>0</v>
      </c>
      <c r="J394" s="31">
        <v>297</v>
      </c>
      <c r="K394" s="31">
        <v>131</v>
      </c>
      <c r="L394" s="31">
        <v>26.200000000000003</v>
      </c>
      <c r="M394" s="31">
        <v>385.2</v>
      </c>
    </row>
    <row r="395" spans="1:13" x14ac:dyDescent="0.2">
      <c r="A395" s="29" t="s">
        <v>13</v>
      </c>
      <c r="B395" s="29" t="s">
        <v>29</v>
      </c>
      <c r="C395" s="29" t="s">
        <v>32</v>
      </c>
      <c r="D395" s="29" t="s">
        <v>33</v>
      </c>
      <c r="E395" s="32">
        <v>3</v>
      </c>
      <c r="F395" s="29">
        <v>2004</v>
      </c>
      <c r="G395" s="31">
        <v>366.72676808354385</v>
      </c>
      <c r="H395" s="31">
        <v>142</v>
      </c>
      <c r="I395" s="31">
        <v>262</v>
      </c>
      <c r="J395" s="31">
        <v>30</v>
      </c>
      <c r="K395" s="31">
        <v>470</v>
      </c>
      <c r="L395" s="31">
        <v>94</v>
      </c>
      <c r="M395" s="31">
        <v>528</v>
      </c>
    </row>
    <row r="396" spans="1:13" x14ac:dyDescent="0.2">
      <c r="A396" s="29" t="s">
        <v>13</v>
      </c>
      <c r="B396" s="29" t="s">
        <v>29</v>
      </c>
      <c r="C396" s="29" t="s">
        <v>32</v>
      </c>
      <c r="D396" s="29" t="s">
        <v>33</v>
      </c>
      <c r="E396" s="32">
        <v>3</v>
      </c>
      <c r="F396" s="29">
        <v>2005</v>
      </c>
      <c r="G396" s="31">
        <v>321.37273156206584</v>
      </c>
      <c r="H396" s="31">
        <v>0</v>
      </c>
      <c r="I396" s="31">
        <v>55</v>
      </c>
      <c r="J396" s="31">
        <v>35</v>
      </c>
      <c r="K396" s="31">
        <v>24</v>
      </c>
      <c r="L396" s="31">
        <v>4.8000000000000007</v>
      </c>
      <c r="M396" s="31">
        <v>94.8</v>
      </c>
    </row>
    <row r="397" spans="1:13" x14ac:dyDescent="0.2">
      <c r="A397" s="29" t="s">
        <v>13</v>
      </c>
      <c r="B397" s="29" t="s">
        <v>29</v>
      </c>
      <c r="C397" s="29" t="s">
        <v>32</v>
      </c>
      <c r="D397" s="29" t="s">
        <v>33</v>
      </c>
      <c r="E397" s="32">
        <v>3</v>
      </c>
      <c r="F397" s="29">
        <v>2005</v>
      </c>
      <c r="G397" s="31">
        <v>338.71733467631879</v>
      </c>
      <c r="H397" s="31">
        <v>427</v>
      </c>
      <c r="I397" s="31">
        <v>0</v>
      </c>
      <c r="J397" s="31">
        <v>302</v>
      </c>
      <c r="K397" s="31">
        <v>11</v>
      </c>
      <c r="L397" s="31">
        <v>2.2000000000000002</v>
      </c>
      <c r="M397" s="31">
        <v>731.2</v>
      </c>
    </row>
    <row r="398" spans="1:13" x14ac:dyDescent="0.2">
      <c r="A398" s="29" t="s">
        <v>13</v>
      </c>
      <c r="B398" s="29" t="s">
        <v>29</v>
      </c>
      <c r="C398" s="29" t="s">
        <v>32</v>
      </c>
      <c r="D398" s="29" t="s">
        <v>33</v>
      </c>
      <c r="E398" s="32">
        <v>3</v>
      </c>
      <c r="F398" s="29">
        <v>2005</v>
      </c>
      <c r="G398" s="31">
        <v>371.32608220104288</v>
      </c>
      <c r="H398" s="31">
        <v>477</v>
      </c>
      <c r="I398" s="31">
        <v>0</v>
      </c>
      <c r="J398" s="31">
        <v>785</v>
      </c>
      <c r="K398" s="31">
        <v>384</v>
      </c>
      <c r="L398" s="31">
        <v>76.800000000000011</v>
      </c>
      <c r="M398" s="31">
        <v>1338.8</v>
      </c>
    </row>
    <row r="399" spans="1:13" x14ac:dyDescent="0.2">
      <c r="A399" s="29" t="s">
        <v>13</v>
      </c>
      <c r="B399" s="29" t="s">
        <v>29</v>
      </c>
      <c r="C399" s="29" t="s">
        <v>32</v>
      </c>
      <c r="D399" s="29" t="s">
        <v>33</v>
      </c>
      <c r="E399" s="32">
        <v>3</v>
      </c>
      <c r="F399" s="29">
        <v>2005</v>
      </c>
      <c r="G399" s="31">
        <v>397.93568631669132</v>
      </c>
      <c r="H399" s="31">
        <v>1008</v>
      </c>
      <c r="I399" s="31">
        <v>41</v>
      </c>
      <c r="J399" s="31">
        <v>14</v>
      </c>
      <c r="K399" s="31">
        <v>121</v>
      </c>
      <c r="L399" s="31">
        <v>24.200000000000003</v>
      </c>
      <c r="M399" s="31">
        <v>1087.2</v>
      </c>
    </row>
    <row r="400" spans="1:13" x14ac:dyDescent="0.2">
      <c r="A400" s="29" t="s">
        <v>13</v>
      </c>
      <c r="B400" s="29" t="s">
        <v>29</v>
      </c>
      <c r="C400" s="29" t="s">
        <v>32</v>
      </c>
      <c r="D400" s="29" t="s">
        <v>33</v>
      </c>
      <c r="E400" s="30" t="s">
        <v>15</v>
      </c>
      <c r="F400" s="29">
        <v>2005</v>
      </c>
      <c r="G400" s="31">
        <v>397.93568631669132</v>
      </c>
      <c r="H400" s="31">
        <v>92</v>
      </c>
      <c r="I400" s="31">
        <v>1</v>
      </c>
      <c r="J400" s="31">
        <v>16</v>
      </c>
      <c r="K400" s="31">
        <v>0</v>
      </c>
      <c r="L400" s="31">
        <v>0</v>
      </c>
      <c r="M400" s="31">
        <v>109</v>
      </c>
    </row>
    <row r="401" spans="1:13" x14ac:dyDescent="0.2">
      <c r="A401" s="29" t="s">
        <v>13</v>
      </c>
      <c r="B401" s="29" t="s">
        <v>29</v>
      </c>
      <c r="C401" s="29" t="s">
        <v>32</v>
      </c>
      <c r="D401" s="29" t="s">
        <v>33</v>
      </c>
      <c r="E401" s="30" t="s">
        <v>16</v>
      </c>
      <c r="F401" s="29">
        <v>2005</v>
      </c>
      <c r="G401" s="31">
        <v>397.93568631669132</v>
      </c>
      <c r="H401" s="31">
        <v>209</v>
      </c>
      <c r="I401" s="31">
        <v>23</v>
      </c>
      <c r="J401" s="31">
        <v>83</v>
      </c>
      <c r="K401" s="31">
        <v>66</v>
      </c>
      <c r="L401" s="31">
        <v>13.200000000000001</v>
      </c>
      <c r="M401" s="31">
        <v>328.2</v>
      </c>
    </row>
    <row r="402" spans="1:13" x14ac:dyDescent="0.2">
      <c r="A402" s="29" t="s">
        <v>13</v>
      </c>
      <c r="B402" s="29" t="s">
        <v>29</v>
      </c>
      <c r="C402" s="29" t="s">
        <v>32</v>
      </c>
      <c r="D402" s="29" t="s">
        <v>33</v>
      </c>
      <c r="E402" s="32">
        <v>3</v>
      </c>
      <c r="F402" s="29">
        <v>2006</v>
      </c>
      <c r="G402" s="31">
        <v>318.54407051729333</v>
      </c>
      <c r="H402" s="31">
        <v>10</v>
      </c>
      <c r="I402" s="31">
        <v>379</v>
      </c>
      <c r="J402" s="31">
        <v>162</v>
      </c>
      <c r="K402" s="31">
        <v>15</v>
      </c>
      <c r="L402" s="31">
        <v>3</v>
      </c>
      <c r="M402" s="31">
        <v>554</v>
      </c>
    </row>
    <row r="403" spans="1:13" x14ac:dyDescent="0.2">
      <c r="A403" s="29" t="s">
        <v>13</v>
      </c>
      <c r="B403" s="29" t="s">
        <v>29</v>
      </c>
      <c r="C403" s="29" t="s">
        <v>32</v>
      </c>
      <c r="D403" s="29" t="s">
        <v>33</v>
      </c>
      <c r="E403" s="32">
        <v>3</v>
      </c>
      <c r="F403" s="29">
        <v>2006</v>
      </c>
      <c r="G403" s="31">
        <v>417.04906993495609</v>
      </c>
      <c r="H403" s="31">
        <v>0</v>
      </c>
      <c r="I403" s="31">
        <v>605</v>
      </c>
      <c r="J403" s="31">
        <v>271</v>
      </c>
      <c r="K403" s="31">
        <v>0</v>
      </c>
      <c r="L403" s="31">
        <v>0</v>
      </c>
      <c r="M403" s="31">
        <v>876</v>
      </c>
    </row>
    <row r="404" spans="1:13" x14ac:dyDescent="0.2">
      <c r="A404" s="29" t="s">
        <v>13</v>
      </c>
      <c r="B404" s="29" t="s">
        <v>29</v>
      </c>
      <c r="C404" s="29" t="s">
        <v>32</v>
      </c>
      <c r="D404" s="29" t="s">
        <v>33</v>
      </c>
      <c r="E404" s="32">
        <v>3</v>
      </c>
      <c r="F404" s="29">
        <v>2007</v>
      </c>
      <c r="G404" s="31">
        <v>319.34043069284184</v>
      </c>
      <c r="H404" s="31">
        <v>0</v>
      </c>
      <c r="I404" s="31">
        <v>303</v>
      </c>
      <c r="J404" s="31">
        <v>66</v>
      </c>
      <c r="K404" s="31">
        <v>60</v>
      </c>
      <c r="L404" s="31">
        <v>12</v>
      </c>
      <c r="M404" s="31">
        <v>381</v>
      </c>
    </row>
    <row r="405" spans="1:13" x14ac:dyDescent="0.2">
      <c r="A405" s="29" t="s">
        <v>13</v>
      </c>
      <c r="B405" s="29" t="s">
        <v>29</v>
      </c>
      <c r="C405" s="29" t="s">
        <v>32</v>
      </c>
      <c r="D405" s="29" t="s">
        <v>33</v>
      </c>
      <c r="E405" s="32">
        <v>3</v>
      </c>
      <c r="F405" s="29">
        <v>2007</v>
      </c>
      <c r="G405" s="31">
        <v>327.78497377148244</v>
      </c>
      <c r="H405" s="31">
        <v>373</v>
      </c>
      <c r="I405" s="31">
        <v>15</v>
      </c>
      <c r="J405" s="31">
        <v>24</v>
      </c>
      <c r="K405" s="31">
        <v>0</v>
      </c>
      <c r="L405" s="31">
        <v>0</v>
      </c>
      <c r="M405" s="31">
        <v>412</v>
      </c>
    </row>
    <row r="406" spans="1:13" x14ac:dyDescent="0.2">
      <c r="A406" s="29" t="s">
        <v>13</v>
      </c>
      <c r="B406" s="29" t="s">
        <v>29</v>
      </c>
      <c r="C406" s="29" t="s">
        <v>32</v>
      </c>
      <c r="D406" s="29" t="s">
        <v>33</v>
      </c>
      <c r="E406" s="32">
        <v>3</v>
      </c>
      <c r="F406" s="29">
        <v>2007</v>
      </c>
      <c r="G406" s="31">
        <v>414.09401469953718</v>
      </c>
      <c r="H406" s="31">
        <v>0</v>
      </c>
      <c r="I406" s="31">
        <v>35</v>
      </c>
      <c r="J406" s="31">
        <v>52</v>
      </c>
      <c r="K406" s="31">
        <v>0</v>
      </c>
      <c r="L406" s="31">
        <v>0</v>
      </c>
      <c r="M406" s="31">
        <v>87</v>
      </c>
    </row>
    <row r="407" spans="1:13" x14ac:dyDescent="0.2">
      <c r="A407" s="29" t="s">
        <v>13</v>
      </c>
      <c r="B407" s="29" t="s">
        <v>29</v>
      </c>
      <c r="C407" s="29" t="s">
        <v>32</v>
      </c>
      <c r="D407" s="29" t="s">
        <v>33</v>
      </c>
      <c r="E407" s="32">
        <v>3</v>
      </c>
      <c r="F407" s="29">
        <v>2007</v>
      </c>
      <c r="G407" s="31">
        <v>415.83685894231411</v>
      </c>
      <c r="H407" s="31">
        <v>0</v>
      </c>
      <c r="I407" s="31">
        <v>282</v>
      </c>
      <c r="J407" s="31">
        <v>9</v>
      </c>
      <c r="K407" s="31">
        <v>5</v>
      </c>
      <c r="L407" s="31">
        <v>1</v>
      </c>
      <c r="M407" s="31">
        <v>292</v>
      </c>
    </row>
    <row r="408" spans="1:13" x14ac:dyDescent="0.2">
      <c r="A408" s="29" t="s">
        <v>13</v>
      </c>
      <c r="B408" s="29" t="s">
        <v>29</v>
      </c>
      <c r="C408" s="29" t="s">
        <v>32</v>
      </c>
      <c r="D408" s="29" t="s">
        <v>33</v>
      </c>
      <c r="E408" s="32">
        <v>3</v>
      </c>
      <c r="F408" s="29">
        <v>2007</v>
      </c>
      <c r="G408" s="31">
        <v>512.40118630657821</v>
      </c>
      <c r="H408" s="31">
        <v>88</v>
      </c>
      <c r="I408" s="31">
        <v>192</v>
      </c>
      <c r="J408" s="31">
        <v>5</v>
      </c>
      <c r="K408" s="31">
        <v>50</v>
      </c>
      <c r="L408" s="31">
        <v>10</v>
      </c>
      <c r="M408" s="31">
        <v>295</v>
      </c>
    </row>
    <row r="409" spans="1:13" x14ac:dyDescent="0.2">
      <c r="A409" s="29" t="s">
        <v>13</v>
      </c>
      <c r="B409" s="29" t="s">
        <v>29</v>
      </c>
      <c r="C409" s="29" t="s">
        <v>32</v>
      </c>
      <c r="D409" s="29" t="s">
        <v>33</v>
      </c>
      <c r="E409" s="32">
        <v>3</v>
      </c>
      <c r="F409" s="29">
        <v>2008</v>
      </c>
      <c r="G409" s="31">
        <v>332.33676145112059</v>
      </c>
      <c r="H409" s="31">
        <v>466</v>
      </c>
      <c r="I409" s="31">
        <v>186</v>
      </c>
      <c r="J409" s="31">
        <v>65</v>
      </c>
      <c r="K409" s="31">
        <v>0</v>
      </c>
      <c r="L409" s="31">
        <v>0</v>
      </c>
      <c r="M409" s="31">
        <v>717</v>
      </c>
    </row>
    <row r="410" spans="1:13" x14ac:dyDescent="0.2">
      <c r="A410" s="29" t="s">
        <v>13</v>
      </c>
      <c r="B410" s="29" t="s">
        <v>29</v>
      </c>
      <c r="C410" s="29" t="s">
        <v>32</v>
      </c>
      <c r="D410" s="29" t="s">
        <v>33</v>
      </c>
      <c r="E410" s="32">
        <v>3</v>
      </c>
      <c r="F410" s="29">
        <v>2008</v>
      </c>
      <c r="G410" s="31">
        <v>598.09578992710658</v>
      </c>
      <c r="H410" s="31">
        <v>0</v>
      </c>
      <c r="I410" s="31">
        <v>0</v>
      </c>
      <c r="J410" s="31">
        <v>12</v>
      </c>
      <c r="K410" s="31">
        <v>108</v>
      </c>
      <c r="L410" s="31">
        <v>21.6</v>
      </c>
      <c r="M410" s="31">
        <v>33.6</v>
      </c>
    </row>
    <row r="411" spans="1:13" x14ac:dyDescent="0.2">
      <c r="A411" s="29" t="s">
        <v>13</v>
      </c>
      <c r="B411" s="29" t="s">
        <v>29</v>
      </c>
      <c r="C411" s="29" t="s">
        <v>32</v>
      </c>
      <c r="D411" s="29" t="s">
        <v>33</v>
      </c>
      <c r="E411" s="32">
        <v>3</v>
      </c>
      <c r="F411" s="29">
        <v>2008</v>
      </c>
      <c r="G411" s="31">
        <v>657.46559260346373</v>
      </c>
      <c r="H411" s="31">
        <v>331</v>
      </c>
      <c r="I411" s="31">
        <v>113</v>
      </c>
      <c r="J411" s="31">
        <v>10</v>
      </c>
      <c r="K411" s="31">
        <v>253</v>
      </c>
      <c r="L411" s="31">
        <v>50.6</v>
      </c>
      <c r="M411" s="31">
        <v>504.6</v>
      </c>
    </row>
    <row r="412" spans="1:13" x14ac:dyDescent="0.2">
      <c r="A412" s="29" t="s">
        <v>13</v>
      </c>
      <c r="B412" s="29" t="s">
        <v>29</v>
      </c>
      <c r="C412" s="29" t="s">
        <v>32</v>
      </c>
      <c r="D412" s="29" t="s">
        <v>33</v>
      </c>
      <c r="E412" s="32">
        <v>3</v>
      </c>
      <c r="F412" s="29">
        <v>2008</v>
      </c>
      <c r="G412" s="31">
        <v>657.46559260346373</v>
      </c>
      <c r="H412" s="31">
        <v>32</v>
      </c>
      <c r="I412" s="31">
        <v>5</v>
      </c>
      <c r="J412" s="31">
        <v>1</v>
      </c>
      <c r="K412" s="31">
        <v>0</v>
      </c>
      <c r="L412" s="31">
        <v>0</v>
      </c>
      <c r="M412" s="31">
        <v>38</v>
      </c>
    </row>
    <row r="413" spans="1:13" x14ac:dyDescent="0.2">
      <c r="A413" s="29" t="s">
        <v>13</v>
      </c>
      <c r="B413" s="29" t="s">
        <v>29</v>
      </c>
      <c r="C413" s="29" t="s">
        <v>32</v>
      </c>
      <c r="D413" s="29" t="s">
        <v>33</v>
      </c>
      <c r="E413" s="32">
        <v>3</v>
      </c>
      <c r="F413" s="29">
        <v>2008</v>
      </c>
      <c r="G413" s="31">
        <v>657.46559260346385</v>
      </c>
      <c r="H413" s="31">
        <v>88</v>
      </c>
      <c r="I413" s="31">
        <v>115</v>
      </c>
      <c r="J413" s="31">
        <v>46</v>
      </c>
      <c r="K413" s="31">
        <v>60</v>
      </c>
      <c r="L413" s="31">
        <v>12</v>
      </c>
      <c r="M413" s="31">
        <v>261</v>
      </c>
    </row>
    <row r="414" spans="1:13" x14ac:dyDescent="0.2">
      <c r="A414" s="29" t="s">
        <v>13</v>
      </c>
      <c r="B414" s="29" t="s">
        <v>29</v>
      </c>
      <c r="C414" s="29" t="s">
        <v>32</v>
      </c>
      <c r="D414" s="29" t="s">
        <v>33</v>
      </c>
      <c r="E414" s="30" t="s">
        <v>15</v>
      </c>
      <c r="F414" s="29">
        <v>2008</v>
      </c>
      <c r="G414" s="31">
        <v>598.09578992689694</v>
      </c>
      <c r="H414" s="31">
        <v>34</v>
      </c>
      <c r="I414" s="31">
        <v>0</v>
      </c>
      <c r="J414" s="31">
        <v>0</v>
      </c>
      <c r="K414" s="31">
        <v>0</v>
      </c>
      <c r="L414" s="31">
        <v>0</v>
      </c>
      <c r="M414" s="31">
        <v>34</v>
      </c>
    </row>
    <row r="415" spans="1:13" x14ac:dyDescent="0.2">
      <c r="A415" s="29" t="s">
        <v>13</v>
      </c>
      <c r="B415" s="29" t="s">
        <v>29</v>
      </c>
      <c r="C415" s="29" t="s">
        <v>32</v>
      </c>
      <c r="D415" s="29" t="s">
        <v>33</v>
      </c>
      <c r="E415" s="30" t="s">
        <v>16</v>
      </c>
      <c r="F415" s="29">
        <v>2008</v>
      </c>
      <c r="G415" s="31">
        <v>598.09578992689694</v>
      </c>
      <c r="H415" s="31">
        <v>3</v>
      </c>
      <c r="I415" s="31">
        <v>284</v>
      </c>
      <c r="J415" s="31">
        <v>0</v>
      </c>
      <c r="K415" s="31">
        <v>0</v>
      </c>
      <c r="L415" s="31">
        <v>0</v>
      </c>
      <c r="M415" s="31">
        <v>287</v>
      </c>
    </row>
    <row r="416" spans="1:13" x14ac:dyDescent="0.2">
      <c r="A416" s="29" t="s">
        <v>13</v>
      </c>
      <c r="B416" s="29" t="s">
        <v>29</v>
      </c>
      <c r="C416" s="29" t="s">
        <v>32</v>
      </c>
      <c r="D416" s="29" t="s">
        <v>33</v>
      </c>
      <c r="E416" s="32">
        <v>3</v>
      </c>
      <c r="F416" s="29">
        <v>2009</v>
      </c>
      <c r="G416" s="31">
        <v>300.95022245634135</v>
      </c>
      <c r="H416" s="31">
        <v>5</v>
      </c>
      <c r="I416" s="31">
        <v>30</v>
      </c>
      <c r="J416" s="31">
        <v>4</v>
      </c>
      <c r="K416" s="31">
        <v>27</v>
      </c>
      <c r="L416" s="31">
        <v>5.4</v>
      </c>
      <c r="M416" s="31">
        <v>44.4</v>
      </c>
    </row>
    <row r="417" spans="1:13" x14ac:dyDescent="0.2">
      <c r="A417" s="29" t="s">
        <v>13</v>
      </c>
      <c r="B417" s="29" t="s">
        <v>29</v>
      </c>
      <c r="C417" s="29" t="s">
        <v>32</v>
      </c>
      <c r="D417" s="29" t="s">
        <v>33</v>
      </c>
      <c r="E417" s="32">
        <v>3</v>
      </c>
      <c r="F417" s="29">
        <v>2009</v>
      </c>
      <c r="G417" s="31">
        <v>378.71165338467944</v>
      </c>
      <c r="H417" s="31">
        <v>583</v>
      </c>
      <c r="I417" s="31">
        <v>201</v>
      </c>
      <c r="J417" s="31">
        <v>6</v>
      </c>
      <c r="K417" s="31">
        <v>0</v>
      </c>
      <c r="L417" s="31">
        <v>0</v>
      </c>
      <c r="M417" s="31">
        <v>790</v>
      </c>
    </row>
    <row r="418" spans="1:13" x14ac:dyDescent="0.2">
      <c r="A418" s="29" t="s">
        <v>13</v>
      </c>
      <c r="B418" s="29" t="s">
        <v>29</v>
      </c>
      <c r="C418" s="29" t="s">
        <v>32</v>
      </c>
      <c r="D418" s="29" t="s">
        <v>33</v>
      </c>
      <c r="E418" s="32">
        <v>2</v>
      </c>
      <c r="F418" s="29">
        <v>2010</v>
      </c>
      <c r="G418" s="31">
        <v>359.07048677638141</v>
      </c>
      <c r="H418" s="31">
        <v>0</v>
      </c>
      <c r="I418" s="31">
        <v>26</v>
      </c>
      <c r="J418" s="31">
        <v>91</v>
      </c>
      <c r="K418" s="31">
        <v>5</v>
      </c>
      <c r="L418" s="31">
        <v>1</v>
      </c>
      <c r="M418" s="31">
        <v>118</v>
      </c>
    </row>
    <row r="419" spans="1:13" x14ac:dyDescent="0.2">
      <c r="A419" s="29" t="s">
        <v>13</v>
      </c>
      <c r="B419" s="29" t="s">
        <v>29</v>
      </c>
      <c r="C419" s="29" t="s">
        <v>32</v>
      </c>
      <c r="D419" s="29" t="s">
        <v>33</v>
      </c>
      <c r="E419" s="32">
        <v>2</v>
      </c>
      <c r="F419" s="29">
        <v>2010</v>
      </c>
      <c r="G419" s="31">
        <v>423.35913359400223</v>
      </c>
      <c r="H419" s="31">
        <v>0</v>
      </c>
      <c r="I419" s="31">
        <v>22</v>
      </c>
      <c r="J419" s="31">
        <v>372</v>
      </c>
      <c r="K419" s="31">
        <v>0</v>
      </c>
      <c r="L419" s="31">
        <v>0</v>
      </c>
      <c r="M419" s="31">
        <v>394</v>
      </c>
    </row>
    <row r="420" spans="1:13" x14ac:dyDescent="0.2">
      <c r="A420" s="29" t="s">
        <v>13</v>
      </c>
      <c r="B420" s="29" t="s">
        <v>29</v>
      </c>
      <c r="C420" s="29" t="s">
        <v>32</v>
      </c>
      <c r="D420" s="29" t="s">
        <v>33</v>
      </c>
      <c r="E420" s="32">
        <v>2</v>
      </c>
      <c r="F420" s="29">
        <v>2010</v>
      </c>
      <c r="G420" s="31">
        <v>456.71734083147356</v>
      </c>
      <c r="H420" s="31">
        <v>0</v>
      </c>
      <c r="I420" s="31">
        <v>21</v>
      </c>
      <c r="J420" s="31">
        <v>1</v>
      </c>
      <c r="K420" s="31">
        <v>325</v>
      </c>
      <c r="L420" s="31">
        <v>65</v>
      </c>
      <c r="M420" s="31">
        <v>87</v>
      </c>
    </row>
    <row r="421" spans="1:13" x14ac:dyDescent="0.2">
      <c r="A421" s="29" t="s">
        <v>13</v>
      </c>
      <c r="B421" s="29" t="s">
        <v>29</v>
      </c>
      <c r="C421" s="29" t="s">
        <v>32</v>
      </c>
      <c r="D421" s="29" t="s">
        <v>33</v>
      </c>
      <c r="E421" s="32">
        <v>2</v>
      </c>
      <c r="F421" s="29">
        <v>2010</v>
      </c>
      <c r="G421" s="31">
        <v>594.93081933279313</v>
      </c>
      <c r="H421" s="31">
        <v>0</v>
      </c>
      <c r="I421" s="31">
        <v>300</v>
      </c>
      <c r="J421" s="31">
        <v>30</v>
      </c>
      <c r="K421" s="31">
        <v>97</v>
      </c>
      <c r="L421" s="31">
        <v>19.400000000000002</v>
      </c>
      <c r="M421" s="31">
        <v>349.4</v>
      </c>
    </row>
    <row r="422" spans="1:13" x14ac:dyDescent="0.2">
      <c r="A422" s="29" t="s">
        <v>13</v>
      </c>
      <c r="B422" s="29" t="s">
        <v>29</v>
      </c>
      <c r="C422" s="29" t="s">
        <v>32</v>
      </c>
      <c r="D422" s="29" t="s">
        <v>33</v>
      </c>
      <c r="E422" s="32">
        <v>2</v>
      </c>
      <c r="F422" s="29">
        <v>2011</v>
      </c>
      <c r="G422" s="31">
        <v>339.12732337651806</v>
      </c>
      <c r="H422" s="31">
        <v>0</v>
      </c>
      <c r="I422" s="31">
        <v>14</v>
      </c>
      <c r="J422" s="31">
        <v>14</v>
      </c>
      <c r="K422" s="31">
        <v>36</v>
      </c>
      <c r="L422" s="31">
        <v>7.2</v>
      </c>
      <c r="M422" s="31">
        <v>35.200000000000003</v>
      </c>
    </row>
    <row r="423" spans="1:13" x14ac:dyDescent="0.2">
      <c r="A423" s="29" t="s">
        <v>13</v>
      </c>
      <c r="B423" s="29" t="s">
        <v>29</v>
      </c>
      <c r="C423" s="29" t="s">
        <v>32</v>
      </c>
      <c r="D423" s="29" t="s">
        <v>33</v>
      </c>
      <c r="E423" s="32">
        <v>2</v>
      </c>
      <c r="F423" s="29">
        <v>2011</v>
      </c>
      <c r="G423" s="31">
        <v>423.48508994073023</v>
      </c>
      <c r="H423" s="31">
        <v>88</v>
      </c>
      <c r="I423" s="31">
        <v>159</v>
      </c>
      <c r="J423" s="31">
        <v>0</v>
      </c>
      <c r="K423" s="31">
        <v>0</v>
      </c>
      <c r="L423" s="31">
        <v>0</v>
      </c>
      <c r="M423" s="31">
        <v>247</v>
      </c>
    </row>
    <row r="424" spans="1:13" x14ac:dyDescent="0.2">
      <c r="A424" s="29" t="s">
        <v>13</v>
      </c>
      <c r="B424" s="29" t="s">
        <v>29</v>
      </c>
      <c r="C424" s="29" t="s">
        <v>32</v>
      </c>
      <c r="D424" s="29" t="s">
        <v>33</v>
      </c>
      <c r="E424" s="32">
        <v>2</v>
      </c>
      <c r="F424" s="29">
        <v>2011</v>
      </c>
      <c r="G424" s="31">
        <v>432.15440110238853</v>
      </c>
      <c r="H424" s="31">
        <v>14</v>
      </c>
      <c r="I424" s="31">
        <v>483</v>
      </c>
      <c r="J424" s="31">
        <v>31</v>
      </c>
      <c r="K424" s="31">
        <v>31</v>
      </c>
      <c r="L424" s="31">
        <v>6.2</v>
      </c>
      <c r="M424" s="31">
        <v>534.20000000000005</v>
      </c>
    </row>
    <row r="425" spans="1:13" x14ac:dyDescent="0.2">
      <c r="A425" s="29" t="s">
        <v>13</v>
      </c>
      <c r="B425" s="29" t="s">
        <v>29</v>
      </c>
      <c r="C425" s="29" t="s">
        <v>32</v>
      </c>
      <c r="D425" s="29" t="s">
        <v>33</v>
      </c>
      <c r="E425" s="32">
        <v>2</v>
      </c>
      <c r="F425" s="29">
        <v>2011</v>
      </c>
      <c r="G425" s="31">
        <v>444.96584885948783</v>
      </c>
      <c r="H425" s="31">
        <v>663</v>
      </c>
      <c r="I425" s="31">
        <v>0</v>
      </c>
      <c r="J425" s="31">
        <v>130</v>
      </c>
      <c r="K425" s="31">
        <v>28</v>
      </c>
      <c r="L425" s="31">
        <v>5.6000000000000005</v>
      </c>
      <c r="M425" s="31">
        <v>798.6</v>
      </c>
    </row>
    <row r="426" spans="1:13" x14ac:dyDescent="0.2">
      <c r="A426" s="29" t="s">
        <v>13</v>
      </c>
      <c r="B426" s="29" t="s">
        <v>29</v>
      </c>
      <c r="C426" s="29" t="s">
        <v>32</v>
      </c>
      <c r="D426" s="29" t="s">
        <v>33</v>
      </c>
      <c r="E426" s="32">
        <v>2</v>
      </c>
      <c r="F426" s="29">
        <v>2012</v>
      </c>
      <c r="G426" s="31">
        <v>367.11734871766339</v>
      </c>
      <c r="H426" s="31">
        <v>204</v>
      </c>
      <c r="I426" s="31">
        <v>85</v>
      </c>
      <c r="J426" s="31">
        <v>102</v>
      </c>
      <c r="K426" s="31">
        <v>383</v>
      </c>
      <c r="L426" s="31">
        <v>76.600000000000009</v>
      </c>
      <c r="M426" s="31">
        <v>467.6</v>
      </c>
    </row>
    <row r="427" spans="1:13" x14ac:dyDescent="0.2">
      <c r="A427" s="29" t="s">
        <v>13</v>
      </c>
      <c r="B427" s="29" t="s">
        <v>29</v>
      </c>
      <c r="C427" s="29" t="s">
        <v>32</v>
      </c>
      <c r="D427" s="29" t="s">
        <v>33</v>
      </c>
      <c r="E427" s="32">
        <v>2</v>
      </c>
      <c r="F427" s="29">
        <v>2012</v>
      </c>
      <c r="G427" s="31">
        <v>428.20430385294515</v>
      </c>
      <c r="H427" s="31">
        <v>1114</v>
      </c>
      <c r="I427" s="31">
        <v>0</v>
      </c>
      <c r="J427" s="31">
        <v>5</v>
      </c>
      <c r="K427" s="31">
        <v>20</v>
      </c>
      <c r="L427" s="31">
        <v>4</v>
      </c>
      <c r="M427" s="31">
        <v>1123</v>
      </c>
    </row>
    <row r="428" spans="1:13" x14ac:dyDescent="0.2">
      <c r="A428" s="29" t="s">
        <v>13</v>
      </c>
      <c r="B428" s="29" t="s">
        <v>29</v>
      </c>
      <c r="C428" s="29" t="s">
        <v>32</v>
      </c>
      <c r="D428" s="29" t="s">
        <v>33</v>
      </c>
      <c r="E428" s="32">
        <v>2</v>
      </c>
      <c r="F428" s="29">
        <v>2012</v>
      </c>
      <c r="G428" s="31">
        <v>429.75959634912152</v>
      </c>
      <c r="H428" s="31">
        <v>404</v>
      </c>
      <c r="I428" s="31">
        <v>53</v>
      </c>
      <c r="J428" s="31">
        <v>2</v>
      </c>
      <c r="K428" s="31">
        <v>73</v>
      </c>
      <c r="L428" s="31">
        <v>14.600000000000001</v>
      </c>
      <c r="M428" s="31">
        <v>473.6</v>
      </c>
    </row>
    <row r="429" spans="1:13" x14ac:dyDescent="0.2">
      <c r="A429" s="29" t="s">
        <v>13</v>
      </c>
      <c r="B429" s="29" t="s">
        <v>29</v>
      </c>
      <c r="C429" s="29" t="s">
        <v>32</v>
      </c>
      <c r="D429" s="29" t="s">
        <v>33</v>
      </c>
      <c r="E429" s="32">
        <v>2</v>
      </c>
      <c r="F429" s="29">
        <v>2012</v>
      </c>
      <c r="G429" s="31">
        <v>449.66791047486493</v>
      </c>
      <c r="H429" s="31">
        <v>71</v>
      </c>
      <c r="I429" s="31">
        <v>232</v>
      </c>
      <c r="J429" s="31">
        <v>13</v>
      </c>
      <c r="K429" s="31">
        <v>61</v>
      </c>
      <c r="L429" s="31">
        <v>12.200000000000001</v>
      </c>
      <c r="M429" s="31">
        <v>328.2</v>
      </c>
    </row>
    <row r="430" spans="1:13" x14ac:dyDescent="0.2">
      <c r="A430" s="29" t="s">
        <v>13</v>
      </c>
      <c r="B430" s="29" t="s">
        <v>29</v>
      </c>
      <c r="C430" s="29" t="s">
        <v>32</v>
      </c>
      <c r="D430" s="29" t="s">
        <v>33</v>
      </c>
      <c r="E430" s="32">
        <v>2</v>
      </c>
      <c r="F430" s="29">
        <v>2012</v>
      </c>
      <c r="G430" s="31">
        <v>452.09804844109158</v>
      </c>
      <c r="H430" s="31">
        <v>41</v>
      </c>
      <c r="I430" s="31">
        <v>60</v>
      </c>
      <c r="J430" s="31">
        <v>22</v>
      </c>
      <c r="K430" s="31">
        <v>54</v>
      </c>
      <c r="L430" s="31">
        <v>10.8</v>
      </c>
      <c r="M430" s="31">
        <v>133.80000000000001</v>
      </c>
    </row>
    <row r="431" spans="1:13" x14ac:dyDescent="0.2">
      <c r="A431" s="29" t="s">
        <v>13</v>
      </c>
      <c r="B431" s="29" t="s">
        <v>29</v>
      </c>
      <c r="C431" s="29" t="s">
        <v>32</v>
      </c>
      <c r="D431" s="29" t="s">
        <v>33</v>
      </c>
      <c r="E431" s="32">
        <v>2</v>
      </c>
      <c r="F431" s="29">
        <v>2012</v>
      </c>
      <c r="G431" s="31">
        <v>464.56258435916754</v>
      </c>
      <c r="H431" s="31">
        <v>446</v>
      </c>
      <c r="I431" s="31">
        <v>0</v>
      </c>
      <c r="J431" s="31">
        <v>111</v>
      </c>
      <c r="K431" s="31">
        <v>6</v>
      </c>
      <c r="L431" s="31">
        <v>1.2000000000000002</v>
      </c>
      <c r="M431" s="31">
        <v>558.20000000000005</v>
      </c>
    </row>
    <row r="432" spans="1:13" x14ac:dyDescent="0.2">
      <c r="A432" s="29" t="s">
        <v>13</v>
      </c>
      <c r="B432" s="29" t="s">
        <v>29</v>
      </c>
      <c r="C432" s="29" t="s">
        <v>32</v>
      </c>
      <c r="D432" s="29" t="s">
        <v>33</v>
      </c>
      <c r="E432" s="32">
        <v>2</v>
      </c>
      <c r="F432" s="29">
        <v>2012</v>
      </c>
      <c r="G432" s="31">
        <v>477.77016471638626</v>
      </c>
      <c r="H432" s="31">
        <v>0</v>
      </c>
      <c r="I432" s="31">
        <v>0</v>
      </c>
      <c r="J432" s="31">
        <v>313</v>
      </c>
      <c r="K432" s="31">
        <v>0</v>
      </c>
      <c r="L432" s="31">
        <v>0</v>
      </c>
      <c r="M432" s="31">
        <v>313</v>
      </c>
    </row>
    <row r="433" spans="1:13" x14ac:dyDescent="0.2">
      <c r="A433" s="29" t="s">
        <v>13</v>
      </c>
      <c r="B433" s="29" t="s">
        <v>29</v>
      </c>
      <c r="C433" s="29" t="s">
        <v>32</v>
      </c>
      <c r="D433" s="29" t="s">
        <v>33</v>
      </c>
      <c r="E433" s="30" t="s">
        <v>12</v>
      </c>
      <c r="F433" s="29">
        <v>2012</v>
      </c>
      <c r="G433" s="31">
        <v>477.77016471638626</v>
      </c>
      <c r="H433" s="31">
        <v>0</v>
      </c>
      <c r="I433" s="31">
        <v>102</v>
      </c>
      <c r="J433" s="31">
        <v>0</v>
      </c>
      <c r="K433" s="31">
        <v>0</v>
      </c>
      <c r="L433" s="31">
        <v>0</v>
      </c>
      <c r="M433" s="31">
        <v>102</v>
      </c>
    </row>
    <row r="434" spans="1:13" x14ac:dyDescent="0.2">
      <c r="A434" s="29" t="s">
        <v>13</v>
      </c>
      <c r="B434" s="29" t="s">
        <v>29</v>
      </c>
      <c r="C434" s="29" t="s">
        <v>32</v>
      </c>
      <c r="D434" s="29" t="s">
        <v>33</v>
      </c>
      <c r="E434" s="32">
        <v>2</v>
      </c>
      <c r="F434" s="29">
        <v>2013</v>
      </c>
      <c r="G434" s="31">
        <v>348.3623329249512</v>
      </c>
      <c r="H434" s="31">
        <v>0</v>
      </c>
      <c r="I434" s="31">
        <v>16</v>
      </c>
      <c r="J434" s="31">
        <v>10</v>
      </c>
      <c r="K434" s="31">
        <v>27</v>
      </c>
      <c r="L434" s="31">
        <v>5.4</v>
      </c>
      <c r="M434" s="31">
        <v>31.4</v>
      </c>
    </row>
    <row r="435" spans="1:13" x14ac:dyDescent="0.2">
      <c r="A435" s="29" t="s">
        <v>13</v>
      </c>
      <c r="B435" s="29" t="s">
        <v>29</v>
      </c>
      <c r="C435" s="29" t="s">
        <v>32</v>
      </c>
      <c r="D435" s="29" t="s">
        <v>33</v>
      </c>
      <c r="E435" s="32">
        <v>2</v>
      </c>
      <c r="F435" s="29">
        <v>2013</v>
      </c>
      <c r="G435" s="31">
        <v>461.60235282341529</v>
      </c>
      <c r="H435" s="31">
        <v>7</v>
      </c>
      <c r="I435" s="31">
        <v>340</v>
      </c>
      <c r="J435" s="31">
        <v>0</v>
      </c>
      <c r="K435" s="31">
        <v>0</v>
      </c>
      <c r="L435" s="31">
        <v>0</v>
      </c>
      <c r="M435" s="31">
        <v>347</v>
      </c>
    </row>
    <row r="436" spans="1:13" x14ac:dyDescent="0.2">
      <c r="A436" s="29" t="s">
        <v>13</v>
      </c>
      <c r="B436" s="29" t="s">
        <v>29</v>
      </c>
      <c r="C436" s="29" t="s">
        <v>32</v>
      </c>
      <c r="D436" s="29" t="s">
        <v>33</v>
      </c>
      <c r="E436" s="32">
        <v>2</v>
      </c>
      <c r="F436" s="29">
        <v>2013</v>
      </c>
      <c r="G436" s="31">
        <v>471.94216213145791</v>
      </c>
      <c r="H436" s="31">
        <v>0</v>
      </c>
      <c r="I436" s="31">
        <v>42</v>
      </c>
      <c r="J436" s="31">
        <v>153</v>
      </c>
      <c r="K436" s="31">
        <v>29</v>
      </c>
      <c r="L436" s="31">
        <v>5.8000000000000007</v>
      </c>
      <c r="M436" s="31">
        <v>200.8</v>
      </c>
    </row>
    <row r="437" spans="1:13" x14ac:dyDescent="0.2">
      <c r="A437" s="29" t="s">
        <v>13</v>
      </c>
      <c r="B437" s="29" t="s">
        <v>29</v>
      </c>
      <c r="C437" s="29" t="s">
        <v>32</v>
      </c>
      <c r="D437" s="29" t="s">
        <v>33</v>
      </c>
      <c r="E437" s="32">
        <v>2</v>
      </c>
      <c r="F437" s="29">
        <v>2013</v>
      </c>
      <c r="G437" s="31">
        <v>476.06128410412737</v>
      </c>
      <c r="H437" s="31">
        <v>455</v>
      </c>
      <c r="I437" s="31">
        <v>10</v>
      </c>
      <c r="J437" s="31">
        <v>2</v>
      </c>
      <c r="K437" s="31">
        <v>30</v>
      </c>
      <c r="L437" s="31">
        <v>6</v>
      </c>
      <c r="M437" s="31">
        <v>473</v>
      </c>
    </row>
    <row r="438" spans="1:13" x14ac:dyDescent="0.2">
      <c r="A438" s="29" t="s">
        <v>13</v>
      </c>
      <c r="B438" s="29" t="s">
        <v>29</v>
      </c>
      <c r="C438" s="29" t="s">
        <v>32</v>
      </c>
      <c r="D438" s="29" t="s">
        <v>33</v>
      </c>
      <c r="E438" s="32">
        <v>2</v>
      </c>
      <c r="F438" s="29">
        <v>2013</v>
      </c>
      <c r="G438" s="31">
        <v>532.04626950732882</v>
      </c>
      <c r="H438" s="31">
        <v>0</v>
      </c>
      <c r="I438" s="31">
        <v>476</v>
      </c>
      <c r="J438" s="31">
        <v>0</v>
      </c>
      <c r="K438" s="31">
        <v>0</v>
      </c>
      <c r="L438" s="31">
        <v>0</v>
      </c>
      <c r="M438" s="31">
        <v>476</v>
      </c>
    </row>
    <row r="439" spans="1:13" x14ac:dyDescent="0.2">
      <c r="A439" s="29" t="s">
        <v>13</v>
      </c>
      <c r="B439" s="29" t="s">
        <v>29</v>
      </c>
      <c r="C439" s="29" t="s">
        <v>32</v>
      </c>
      <c r="D439" s="29" t="s">
        <v>33</v>
      </c>
      <c r="E439" s="32">
        <v>2</v>
      </c>
      <c r="F439" s="29">
        <v>2013</v>
      </c>
      <c r="G439" s="31">
        <v>591.4240479931907</v>
      </c>
      <c r="H439" s="31">
        <v>41</v>
      </c>
      <c r="I439" s="31">
        <v>72</v>
      </c>
      <c r="J439" s="31">
        <v>20</v>
      </c>
      <c r="K439" s="31">
        <v>32</v>
      </c>
      <c r="L439" s="31">
        <v>6.4</v>
      </c>
      <c r="M439" s="31">
        <v>139.4</v>
      </c>
    </row>
    <row r="440" spans="1:13" x14ac:dyDescent="0.2">
      <c r="A440" s="29" t="s">
        <v>13</v>
      </c>
      <c r="B440" s="29" t="s">
        <v>29</v>
      </c>
      <c r="C440" s="29" t="s">
        <v>32</v>
      </c>
      <c r="D440" s="29" t="s">
        <v>33</v>
      </c>
      <c r="E440" s="32">
        <v>2</v>
      </c>
      <c r="F440" s="29">
        <v>2013</v>
      </c>
      <c r="G440" s="31">
        <v>612.00971546500602</v>
      </c>
      <c r="H440" s="31">
        <v>387</v>
      </c>
      <c r="I440" s="31">
        <v>0</v>
      </c>
      <c r="J440" s="31">
        <v>195</v>
      </c>
      <c r="K440" s="31">
        <v>0</v>
      </c>
      <c r="L440" s="31">
        <v>0</v>
      </c>
      <c r="M440" s="31">
        <v>582</v>
      </c>
    </row>
    <row r="441" spans="1:13" x14ac:dyDescent="0.2">
      <c r="A441" s="29" t="s">
        <v>13</v>
      </c>
      <c r="B441" s="29" t="s">
        <v>29</v>
      </c>
      <c r="C441" s="29" t="s">
        <v>32</v>
      </c>
      <c r="D441" s="29" t="s">
        <v>33</v>
      </c>
      <c r="E441" s="30" t="s">
        <v>12</v>
      </c>
      <c r="F441" s="29">
        <v>2013</v>
      </c>
      <c r="G441" s="31">
        <v>461.60235282341529</v>
      </c>
      <c r="H441" s="31">
        <v>0</v>
      </c>
      <c r="I441" s="31">
        <v>60</v>
      </c>
      <c r="J441" s="31">
        <v>17</v>
      </c>
      <c r="K441" s="31">
        <v>0</v>
      </c>
      <c r="L441" s="31">
        <v>0</v>
      </c>
      <c r="M441" s="31">
        <v>77</v>
      </c>
    </row>
    <row r="442" spans="1:13" x14ac:dyDescent="0.2">
      <c r="A442" s="29" t="s">
        <v>13</v>
      </c>
      <c r="B442" s="29" t="s">
        <v>29</v>
      </c>
      <c r="C442" s="29" t="s">
        <v>32</v>
      </c>
      <c r="D442" s="29" t="s">
        <v>33</v>
      </c>
      <c r="E442" s="32">
        <v>2</v>
      </c>
      <c r="F442" s="29">
        <v>2014</v>
      </c>
      <c r="G442" s="31">
        <v>425.39640677891674</v>
      </c>
      <c r="H442" s="31">
        <v>590</v>
      </c>
      <c r="I442" s="31">
        <v>0</v>
      </c>
      <c r="J442" s="31">
        <v>53</v>
      </c>
      <c r="K442" s="31">
        <v>0</v>
      </c>
      <c r="L442" s="31">
        <v>0</v>
      </c>
      <c r="M442" s="31">
        <v>643</v>
      </c>
    </row>
    <row r="443" spans="1:13" x14ac:dyDescent="0.2">
      <c r="A443" s="29" t="s">
        <v>13</v>
      </c>
      <c r="B443" s="29" t="s">
        <v>29</v>
      </c>
      <c r="C443" s="29" t="s">
        <v>32</v>
      </c>
      <c r="D443" s="29" t="s">
        <v>33</v>
      </c>
      <c r="E443" s="32">
        <v>1</v>
      </c>
      <c r="F443" s="29">
        <v>2016</v>
      </c>
      <c r="G443" s="31">
        <v>401.21939828216097</v>
      </c>
      <c r="H443" s="31">
        <v>0</v>
      </c>
      <c r="I443" s="31">
        <v>226</v>
      </c>
      <c r="J443" s="31">
        <v>42</v>
      </c>
      <c r="K443" s="31">
        <v>4</v>
      </c>
      <c r="L443" s="31">
        <v>0.8</v>
      </c>
      <c r="M443" s="31">
        <v>268.8</v>
      </c>
    </row>
    <row r="444" spans="1:13" x14ac:dyDescent="0.2">
      <c r="A444" s="29" t="s">
        <v>13</v>
      </c>
      <c r="B444" s="29" t="s">
        <v>29</v>
      </c>
      <c r="C444" s="29" t="s">
        <v>32</v>
      </c>
      <c r="D444" s="29" t="s">
        <v>33</v>
      </c>
      <c r="E444" s="32">
        <v>1</v>
      </c>
      <c r="F444" s="29">
        <v>2016</v>
      </c>
      <c r="G444" s="31">
        <v>500.0082999421569</v>
      </c>
      <c r="H444" s="31">
        <v>6</v>
      </c>
      <c r="I444" s="31">
        <v>159</v>
      </c>
      <c r="J444" s="31">
        <v>65</v>
      </c>
      <c r="K444" s="31">
        <v>4</v>
      </c>
      <c r="L444" s="31">
        <v>0.8</v>
      </c>
      <c r="M444" s="31">
        <v>230.8</v>
      </c>
    </row>
    <row r="445" spans="1:13" x14ac:dyDescent="0.2">
      <c r="A445" s="29" t="s">
        <v>13</v>
      </c>
      <c r="B445" s="29" t="s">
        <v>29</v>
      </c>
      <c r="C445" s="29" t="s">
        <v>32</v>
      </c>
      <c r="D445" s="29" t="s">
        <v>33</v>
      </c>
      <c r="E445" s="32">
        <v>1</v>
      </c>
      <c r="F445" s="29">
        <v>2017</v>
      </c>
      <c r="G445" s="31">
        <v>359.0457683490929</v>
      </c>
      <c r="H445" s="31">
        <v>16</v>
      </c>
      <c r="I445" s="31">
        <v>8</v>
      </c>
      <c r="J445" s="31">
        <v>0</v>
      </c>
      <c r="K445" s="31">
        <v>0</v>
      </c>
      <c r="L445" s="31">
        <v>0</v>
      </c>
      <c r="M445" s="31">
        <v>24</v>
      </c>
    </row>
    <row r="446" spans="1:13" x14ac:dyDescent="0.2">
      <c r="A446" s="29" t="s">
        <v>13</v>
      </c>
      <c r="B446" s="29" t="s">
        <v>29</v>
      </c>
      <c r="C446" s="29" t="s">
        <v>32</v>
      </c>
      <c r="D446" s="29" t="s">
        <v>33</v>
      </c>
      <c r="E446" s="32">
        <v>1</v>
      </c>
      <c r="F446" s="29">
        <v>2017</v>
      </c>
      <c r="G446" s="31">
        <v>482.29119290263623</v>
      </c>
      <c r="H446" s="31">
        <v>41</v>
      </c>
      <c r="I446" s="31">
        <v>0</v>
      </c>
      <c r="J446" s="31">
        <v>125</v>
      </c>
      <c r="K446" s="31">
        <v>57</v>
      </c>
      <c r="L446" s="31">
        <v>11.4</v>
      </c>
      <c r="M446" s="31">
        <v>177.4</v>
      </c>
    </row>
    <row r="447" spans="1:13" x14ac:dyDescent="0.2">
      <c r="A447" s="29" t="s">
        <v>13</v>
      </c>
      <c r="B447" s="29" t="s">
        <v>29</v>
      </c>
      <c r="C447" s="29" t="s">
        <v>32</v>
      </c>
      <c r="D447" s="29" t="s">
        <v>33</v>
      </c>
      <c r="E447" s="32">
        <v>1</v>
      </c>
      <c r="F447" s="29">
        <v>2017</v>
      </c>
      <c r="G447" s="31">
        <v>588.38894532882034</v>
      </c>
      <c r="H447" s="31">
        <v>18</v>
      </c>
      <c r="I447" s="31">
        <v>0</v>
      </c>
      <c r="J447" s="31">
        <v>1</v>
      </c>
      <c r="K447" s="31">
        <v>0</v>
      </c>
      <c r="L447" s="31">
        <v>0</v>
      </c>
      <c r="M447" s="31">
        <v>19</v>
      </c>
    </row>
    <row r="448" spans="1:13" x14ac:dyDescent="0.2">
      <c r="A448" s="29" t="s">
        <v>13</v>
      </c>
      <c r="B448" s="29" t="s">
        <v>29</v>
      </c>
      <c r="C448" s="29" t="s">
        <v>8</v>
      </c>
      <c r="D448" s="29" t="s">
        <v>38</v>
      </c>
      <c r="E448" s="32">
        <v>3</v>
      </c>
      <c r="F448" s="29">
        <v>2008</v>
      </c>
      <c r="G448" s="31">
        <v>268.63685225432255</v>
      </c>
      <c r="H448" s="31">
        <v>0</v>
      </c>
      <c r="I448" s="31">
        <v>230</v>
      </c>
      <c r="J448" s="31">
        <v>268</v>
      </c>
      <c r="K448" s="31">
        <v>2</v>
      </c>
      <c r="L448" s="31">
        <v>0.4</v>
      </c>
      <c r="M448" s="31">
        <v>498.4</v>
      </c>
    </row>
    <row r="449" spans="1:13" x14ac:dyDescent="0.2">
      <c r="A449" s="29" t="s">
        <v>13</v>
      </c>
      <c r="B449" s="29" t="s">
        <v>29</v>
      </c>
      <c r="C449" s="29" t="s">
        <v>8</v>
      </c>
      <c r="D449" s="29" t="s">
        <v>38</v>
      </c>
      <c r="E449" s="32">
        <v>3</v>
      </c>
      <c r="F449" s="29">
        <v>2008</v>
      </c>
      <c r="G449" s="31">
        <v>281.94534830474288</v>
      </c>
      <c r="H449" s="31">
        <v>107</v>
      </c>
      <c r="I449" s="31">
        <v>6</v>
      </c>
      <c r="J449" s="31">
        <v>4</v>
      </c>
      <c r="K449" s="31">
        <v>0</v>
      </c>
      <c r="L449" s="31">
        <v>0</v>
      </c>
      <c r="M449" s="31">
        <v>117</v>
      </c>
    </row>
    <row r="450" spans="1:13" x14ac:dyDescent="0.2">
      <c r="A450" s="29" t="s">
        <v>13</v>
      </c>
      <c r="B450" s="29" t="s">
        <v>29</v>
      </c>
      <c r="C450" s="29" t="s">
        <v>8</v>
      </c>
      <c r="D450" s="29" t="s">
        <v>38</v>
      </c>
      <c r="E450" s="32">
        <v>3</v>
      </c>
      <c r="F450" s="29">
        <v>2008</v>
      </c>
      <c r="G450" s="31">
        <v>442.89664930762086</v>
      </c>
      <c r="H450" s="31">
        <v>525</v>
      </c>
      <c r="I450" s="31">
        <v>91</v>
      </c>
      <c r="J450" s="31">
        <v>6</v>
      </c>
      <c r="K450" s="31">
        <v>0</v>
      </c>
      <c r="L450" s="31">
        <v>0</v>
      </c>
      <c r="M450" s="31">
        <v>622</v>
      </c>
    </row>
    <row r="451" spans="1:13" x14ac:dyDescent="0.2">
      <c r="A451" s="29" t="s">
        <v>13</v>
      </c>
      <c r="B451" s="29" t="s">
        <v>29</v>
      </c>
      <c r="C451" s="29" t="s">
        <v>8</v>
      </c>
      <c r="D451" s="29" t="s">
        <v>38</v>
      </c>
      <c r="E451" s="32">
        <v>3</v>
      </c>
      <c r="F451" s="29">
        <v>2008</v>
      </c>
      <c r="G451" s="31">
        <v>584.37162877122171</v>
      </c>
      <c r="H451" s="31">
        <v>160</v>
      </c>
      <c r="I451" s="31">
        <v>4</v>
      </c>
      <c r="J451" s="31">
        <v>0</v>
      </c>
      <c r="K451" s="31">
        <v>12</v>
      </c>
      <c r="L451" s="31">
        <v>2.4000000000000004</v>
      </c>
      <c r="M451" s="31">
        <v>166.4</v>
      </c>
    </row>
    <row r="452" spans="1:13" x14ac:dyDescent="0.2">
      <c r="A452" s="29" t="s">
        <v>13</v>
      </c>
      <c r="B452" s="29" t="s">
        <v>29</v>
      </c>
      <c r="C452" s="29" t="s">
        <v>8</v>
      </c>
      <c r="D452" s="29" t="s">
        <v>38</v>
      </c>
      <c r="E452" s="30" t="s">
        <v>16</v>
      </c>
      <c r="F452" s="29">
        <v>2008</v>
      </c>
      <c r="G452" s="31">
        <v>584.37162877122171</v>
      </c>
      <c r="H452" s="31">
        <v>43</v>
      </c>
      <c r="I452" s="31">
        <v>0</v>
      </c>
      <c r="J452" s="31">
        <v>0</v>
      </c>
      <c r="K452" s="31">
        <v>0</v>
      </c>
      <c r="L452" s="31">
        <v>0</v>
      </c>
      <c r="M452" s="31">
        <v>43</v>
      </c>
    </row>
    <row r="453" spans="1:13" x14ac:dyDescent="0.2">
      <c r="A453" s="29" t="s">
        <v>13</v>
      </c>
      <c r="B453" s="29" t="s">
        <v>29</v>
      </c>
      <c r="C453" s="29" t="s">
        <v>8</v>
      </c>
      <c r="D453" s="29" t="s">
        <v>38</v>
      </c>
      <c r="E453" s="32">
        <v>2</v>
      </c>
      <c r="F453" s="29">
        <v>2010</v>
      </c>
      <c r="G453" s="31">
        <v>295.29980018797568</v>
      </c>
      <c r="H453" s="31">
        <v>0</v>
      </c>
      <c r="I453" s="31">
        <v>545</v>
      </c>
      <c r="J453" s="31">
        <v>0</v>
      </c>
      <c r="K453" s="31">
        <v>0</v>
      </c>
      <c r="L453" s="31">
        <v>0</v>
      </c>
      <c r="M453" s="31">
        <v>545</v>
      </c>
    </row>
    <row r="454" spans="1:13" x14ac:dyDescent="0.2">
      <c r="A454" s="29" t="s">
        <v>13</v>
      </c>
      <c r="B454" s="29" t="s">
        <v>29</v>
      </c>
      <c r="C454" s="29" t="s">
        <v>8</v>
      </c>
      <c r="D454" s="29" t="s">
        <v>38</v>
      </c>
      <c r="E454" s="32">
        <v>2</v>
      </c>
      <c r="F454" s="29">
        <v>2010</v>
      </c>
      <c r="G454" s="31">
        <v>466.1</v>
      </c>
      <c r="H454" s="31">
        <v>190</v>
      </c>
      <c r="I454" s="31">
        <v>471</v>
      </c>
      <c r="J454" s="31">
        <v>5</v>
      </c>
      <c r="K454" s="31">
        <v>0</v>
      </c>
      <c r="L454" s="31">
        <v>0</v>
      </c>
      <c r="M454" s="31">
        <v>666</v>
      </c>
    </row>
    <row r="455" spans="1:13" x14ac:dyDescent="0.2">
      <c r="A455" s="29" t="s">
        <v>13</v>
      </c>
      <c r="B455" s="29" t="s">
        <v>29</v>
      </c>
      <c r="C455" s="29" t="s">
        <v>8</v>
      </c>
      <c r="D455" s="29" t="s">
        <v>38</v>
      </c>
      <c r="E455" s="30" t="s">
        <v>12</v>
      </c>
      <c r="F455" s="29">
        <v>2010</v>
      </c>
      <c r="G455" s="31">
        <v>466.1</v>
      </c>
      <c r="H455" s="31">
        <v>0</v>
      </c>
      <c r="I455" s="31">
        <v>350</v>
      </c>
      <c r="J455" s="31">
        <v>0</v>
      </c>
      <c r="K455" s="31">
        <v>0</v>
      </c>
      <c r="L455" s="31">
        <v>0</v>
      </c>
      <c r="M455" s="31">
        <v>350</v>
      </c>
    </row>
    <row r="456" spans="1:13" x14ac:dyDescent="0.2">
      <c r="A456" s="29" t="s">
        <v>13</v>
      </c>
      <c r="B456" s="29" t="s">
        <v>29</v>
      </c>
      <c r="C456" s="29" t="s">
        <v>8</v>
      </c>
      <c r="D456" s="29" t="s">
        <v>38</v>
      </c>
      <c r="E456" s="32">
        <v>2</v>
      </c>
      <c r="F456" s="29">
        <v>2012</v>
      </c>
      <c r="G456" s="31">
        <v>581.15599148594697</v>
      </c>
      <c r="H456" s="31">
        <v>137</v>
      </c>
      <c r="I456" s="31">
        <v>3</v>
      </c>
      <c r="J456" s="31">
        <v>0</v>
      </c>
      <c r="K456" s="31">
        <v>0</v>
      </c>
      <c r="L456" s="31">
        <v>0</v>
      </c>
      <c r="M456" s="31">
        <v>140</v>
      </c>
    </row>
    <row r="457" spans="1:13" x14ac:dyDescent="0.2">
      <c r="A457" s="29" t="s">
        <v>13</v>
      </c>
      <c r="B457" s="29" t="s">
        <v>29</v>
      </c>
      <c r="C457" s="29" t="s">
        <v>8</v>
      </c>
      <c r="D457" s="29" t="s">
        <v>38</v>
      </c>
      <c r="E457" s="30" t="s">
        <v>12</v>
      </c>
      <c r="F457" s="29">
        <v>2012</v>
      </c>
      <c r="G457" s="31">
        <v>581.15599148594697</v>
      </c>
      <c r="H457" s="31">
        <v>31</v>
      </c>
      <c r="I457" s="31">
        <v>5</v>
      </c>
      <c r="J457" s="31">
        <v>0</v>
      </c>
      <c r="K457" s="31">
        <v>0</v>
      </c>
      <c r="L457" s="31">
        <v>0</v>
      </c>
      <c r="M457" s="31">
        <v>36</v>
      </c>
    </row>
    <row r="458" spans="1:13" x14ac:dyDescent="0.2">
      <c r="A458" s="29" t="s">
        <v>13</v>
      </c>
      <c r="B458" s="29" t="s">
        <v>29</v>
      </c>
      <c r="C458" s="29" t="s">
        <v>8</v>
      </c>
      <c r="D458" s="29" t="s">
        <v>38</v>
      </c>
      <c r="E458" s="32">
        <v>1</v>
      </c>
      <c r="F458" s="29">
        <v>2015</v>
      </c>
      <c r="G458" s="31">
        <v>417.79256756588381</v>
      </c>
      <c r="H458" s="31">
        <v>0</v>
      </c>
      <c r="I458" s="31">
        <v>42</v>
      </c>
      <c r="J458" s="31">
        <v>17</v>
      </c>
      <c r="K458" s="31">
        <v>1</v>
      </c>
      <c r="L458" s="31">
        <v>0.2</v>
      </c>
      <c r="M458" s="31">
        <v>59.2</v>
      </c>
    </row>
    <row r="459" spans="1:13" x14ac:dyDescent="0.2">
      <c r="A459" s="29" t="s">
        <v>13</v>
      </c>
      <c r="B459" s="29" t="s">
        <v>29</v>
      </c>
      <c r="C459" s="29" t="s">
        <v>8</v>
      </c>
      <c r="D459" s="29" t="s">
        <v>38</v>
      </c>
      <c r="E459" s="32">
        <v>1</v>
      </c>
      <c r="F459" s="29">
        <v>2015</v>
      </c>
      <c r="G459" s="31">
        <v>442.44106939715476</v>
      </c>
      <c r="H459" s="31">
        <v>230</v>
      </c>
      <c r="I459" s="31">
        <v>29</v>
      </c>
      <c r="J459" s="31">
        <v>68</v>
      </c>
      <c r="K459" s="31">
        <v>70</v>
      </c>
      <c r="L459" s="31">
        <v>14</v>
      </c>
      <c r="M459" s="31">
        <v>341</v>
      </c>
    </row>
    <row r="460" spans="1:13" x14ac:dyDescent="0.2">
      <c r="A460" s="29" t="s">
        <v>13</v>
      </c>
      <c r="B460" s="29" t="s">
        <v>29</v>
      </c>
      <c r="C460" s="29" t="s">
        <v>30</v>
      </c>
      <c r="D460" s="29" t="s">
        <v>31</v>
      </c>
      <c r="E460" s="32">
        <v>3</v>
      </c>
      <c r="F460" s="29">
        <v>1996</v>
      </c>
      <c r="G460" s="31">
        <v>275.22333451126087</v>
      </c>
      <c r="H460" s="31">
        <v>0</v>
      </c>
      <c r="I460" s="31">
        <v>563</v>
      </c>
      <c r="J460" s="31">
        <v>369</v>
      </c>
      <c r="K460" s="31">
        <v>0</v>
      </c>
      <c r="L460" s="31">
        <v>0</v>
      </c>
      <c r="M460" s="31">
        <v>932</v>
      </c>
    </row>
    <row r="461" spans="1:13" x14ac:dyDescent="0.2">
      <c r="A461" s="29" t="s">
        <v>13</v>
      </c>
      <c r="B461" s="29" t="s">
        <v>29</v>
      </c>
      <c r="C461" s="29" t="s">
        <v>30</v>
      </c>
      <c r="D461" s="29" t="s">
        <v>31</v>
      </c>
      <c r="E461" s="32">
        <v>3</v>
      </c>
      <c r="F461" s="29">
        <v>1996</v>
      </c>
      <c r="G461" s="31">
        <v>303.75371879324518</v>
      </c>
      <c r="H461" s="31">
        <v>149</v>
      </c>
      <c r="I461" s="31">
        <v>915</v>
      </c>
      <c r="J461" s="31">
        <v>11</v>
      </c>
      <c r="K461" s="31">
        <v>0</v>
      </c>
      <c r="L461" s="31">
        <v>0</v>
      </c>
      <c r="M461" s="31">
        <v>1075</v>
      </c>
    </row>
    <row r="462" spans="1:13" x14ac:dyDescent="0.2">
      <c r="A462" s="29" t="s">
        <v>13</v>
      </c>
      <c r="B462" s="29" t="s">
        <v>29</v>
      </c>
      <c r="C462" s="29" t="s">
        <v>30</v>
      </c>
      <c r="D462" s="29" t="s">
        <v>31</v>
      </c>
      <c r="E462" s="32">
        <v>3</v>
      </c>
      <c r="F462" s="29">
        <v>2004</v>
      </c>
      <c r="G462" s="31">
        <v>304.70915850088124</v>
      </c>
      <c r="H462" s="31">
        <v>0</v>
      </c>
      <c r="I462" s="31">
        <v>208</v>
      </c>
      <c r="J462" s="31">
        <v>0</v>
      </c>
      <c r="K462" s="31">
        <v>0</v>
      </c>
      <c r="L462" s="31">
        <v>0</v>
      </c>
      <c r="M462" s="31">
        <v>208</v>
      </c>
    </row>
    <row r="463" spans="1:13" x14ac:dyDescent="0.2">
      <c r="A463" s="29" t="s">
        <v>13</v>
      </c>
      <c r="B463" s="29" t="s">
        <v>29</v>
      </c>
      <c r="C463" s="29" t="s">
        <v>30</v>
      </c>
      <c r="D463" s="29" t="s">
        <v>31</v>
      </c>
      <c r="E463" s="32">
        <v>3</v>
      </c>
      <c r="F463" s="29">
        <v>2004</v>
      </c>
      <c r="G463" s="31">
        <v>393.69907173883303</v>
      </c>
      <c r="H463" s="31">
        <v>190</v>
      </c>
      <c r="I463" s="31">
        <v>167</v>
      </c>
      <c r="J463" s="31">
        <v>80</v>
      </c>
      <c r="K463" s="31">
        <v>20</v>
      </c>
      <c r="L463" s="31">
        <v>4</v>
      </c>
      <c r="M463" s="31">
        <v>441</v>
      </c>
    </row>
    <row r="464" spans="1:13" x14ac:dyDescent="0.2">
      <c r="A464" s="29" t="s">
        <v>13</v>
      </c>
      <c r="B464" s="29" t="s">
        <v>29</v>
      </c>
      <c r="C464" s="29" t="s">
        <v>30</v>
      </c>
      <c r="D464" s="29" t="s">
        <v>31</v>
      </c>
      <c r="E464" s="30" t="s">
        <v>15</v>
      </c>
      <c r="F464" s="29">
        <v>2004</v>
      </c>
      <c r="G464" s="31">
        <v>304.70915850088124</v>
      </c>
      <c r="H464" s="31">
        <v>7</v>
      </c>
      <c r="I464" s="31">
        <v>305</v>
      </c>
      <c r="J464" s="31">
        <v>0</v>
      </c>
      <c r="K464" s="31">
        <v>0</v>
      </c>
      <c r="L464" s="31">
        <v>0</v>
      </c>
      <c r="M464" s="31">
        <v>312</v>
      </c>
    </row>
    <row r="465" spans="1:13" x14ac:dyDescent="0.2">
      <c r="A465" s="29" t="s">
        <v>13</v>
      </c>
      <c r="B465" s="29" t="s">
        <v>29</v>
      </c>
      <c r="C465" s="29" t="s">
        <v>30</v>
      </c>
      <c r="D465" s="29" t="s">
        <v>31</v>
      </c>
      <c r="E465" s="30" t="s">
        <v>16</v>
      </c>
      <c r="F465" s="29">
        <v>2004</v>
      </c>
      <c r="G465" s="31">
        <v>304.70915850088124</v>
      </c>
      <c r="H465" s="31">
        <v>0</v>
      </c>
      <c r="I465" s="31">
        <v>225</v>
      </c>
      <c r="J465" s="31">
        <v>10</v>
      </c>
      <c r="K465" s="31">
        <v>0</v>
      </c>
      <c r="L465" s="31">
        <v>0</v>
      </c>
      <c r="M465" s="31">
        <v>235</v>
      </c>
    </row>
    <row r="466" spans="1:13" x14ac:dyDescent="0.2">
      <c r="A466" s="29" t="s">
        <v>13</v>
      </c>
      <c r="B466" s="29" t="s">
        <v>29</v>
      </c>
      <c r="C466" s="29" t="s">
        <v>30</v>
      </c>
      <c r="D466" s="29" t="s">
        <v>31</v>
      </c>
      <c r="E466" s="32">
        <v>2</v>
      </c>
      <c r="F466" s="29">
        <v>2010</v>
      </c>
      <c r="G466" s="31">
        <v>513.38878699785096</v>
      </c>
      <c r="H466" s="31">
        <v>0</v>
      </c>
      <c r="I466" s="31">
        <v>328</v>
      </c>
      <c r="J466" s="31">
        <v>15</v>
      </c>
      <c r="K466" s="31">
        <v>0</v>
      </c>
      <c r="L466" s="31">
        <v>0</v>
      </c>
      <c r="M466" s="31">
        <v>343</v>
      </c>
    </row>
    <row r="467" spans="1:13" x14ac:dyDescent="0.2">
      <c r="A467" s="29" t="s">
        <v>13</v>
      </c>
      <c r="B467" s="29" t="s">
        <v>29</v>
      </c>
      <c r="C467" s="29" t="s">
        <v>30</v>
      </c>
      <c r="D467" s="29" t="s">
        <v>31</v>
      </c>
      <c r="E467" s="30" t="s">
        <v>12</v>
      </c>
      <c r="F467" s="29">
        <v>2010</v>
      </c>
      <c r="G467" s="31">
        <v>513.38878699785096</v>
      </c>
      <c r="H467" s="31">
        <v>0</v>
      </c>
      <c r="I467" s="31">
        <v>28</v>
      </c>
      <c r="J467" s="31">
        <v>0</v>
      </c>
      <c r="K467" s="31">
        <v>0</v>
      </c>
      <c r="L467" s="31">
        <v>0</v>
      </c>
      <c r="M467" s="31">
        <v>28</v>
      </c>
    </row>
    <row r="468" spans="1:13" x14ac:dyDescent="0.2">
      <c r="A468" s="29" t="s">
        <v>13</v>
      </c>
      <c r="B468" s="29" t="s">
        <v>29</v>
      </c>
      <c r="C468" s="29" t="s">
        <v>30</v>
      </c>
      <c r="D468" s="29" t="s">
        <v>31</v>
      </c>
      <c r="E468" s="32">
        <v>2</v>
      </c>
      <c r="F468" s="29">
        <v>2012</v>
      </c>
      <c r="G468" s="31">
        <v>326.39761522507183</v>
      </c>
      <c r="H468" s="31">
        <v>448</v>
      </c>
      <c r="I468" s="31">
        <v>147</v>
      </c>
      <c r="J468" s="31">
        <v>7</v>
      </c>
      <c r="K468" s="31">
        <v>7</v>
      </c>
      <c r="L468" s="31">
        <v>1.4000000000000001</v>
      </c>
      <c r="M468" s="31">
        <v>603.4</v>
      </c>
    </row>
    <row r="469" spans="1:13" x14ac:dyDescent="0.2">
      <c r="A469" s="29" t="s">
        <v>13</v>
      </c>
      <c r="B469" s="29" t="s">
        <v>29</v>
      </c>
      <c r="C469" s="29" t="s">
        <v>30</v>
      </c>
      <c r="D469" s="29" t="s">
        <v>31</v>
      </c>
      <c r="E469" s="30" t="s">
        <v>12</v>
      </c>
      <c r="F469" s="29">
        <v>2012</v>
      </c>
      <c r="G469" s="31">
        <v>326.39761522507183</v>
      </c>
      <c r="H469" s="31">
        <v>266</v>
      </c>
      <c r="I469" s="31">
        <v>0</v>
      </c>
      <c r="J469" s="31">
        <v>15</v>
      </c>
      <c r="K469" s="31">
        <v>8</v>
      </c>
      <c r="L469" s="31">
        <v>1.6</v>
      </c>
      <c r="M469" s="31">
        <v>282.60000000000002</v>
      </c>
    </row>
    <row r="470" spans="1:13" x14ac:dyDescent="0.2">
      <c r="A470" s="29" t="s">
        <v>13</v>
      </c>
      <c r="B470" s="29" t="s">
        <v>29</v>
      </c>
      <c r="C470" s="29" t="s">
        <v>30</v>
      </c>
      <c r="D470" s="29" t="s">
        <v>31</v>
      </c>
      <c r="E470" s="32">
        <v>2</v>
      </c>
      <c r="F470" s="29">
        <v>2014</v>
      </c>
      <c r="G470" s="31">
        <v>430.0324781020098</v>
      </c>
      <c r="H470" s="31">
        <v>365</v>
      </c>
      <c r="I470" s="31">
        <v>272</v>
      </c>
      <c r="J470" s="31">
        <v>0</v>
      </c>
      <c r="K470" s="31">
        <v>151</v>
      </c>
      <c r="L470" s="31">
        <v>30.200000000000003</v>
      </c>
      <c r="M470" s="31">
        <v>667.2</v>
      </c>
    </row>
    <row r="471" spans="1:13" x14ac:dyDescent="0.2">
      <c r="A471" s="29" t="s">
        <v>13</v>
      </c>
      <c r="B471" s="29" t="s">
        <v>29</v>
      </c>
      <c r="C471" s="29" t="s">
        <v>30</v>
      </c>
      <c r="D471" s="29" t="s">
        <v>31</v>
      </c>
      <c r="E471" s="32">
        <v>1</v>
      </c>
      <c r="F471" s="29">
        <v>2015</v>
      </c>
      <c r="G471" s="31">
        <v>367.83894994460815</v>
      </c>
      <c r="H471" s="31">
        <v>0</v>
      </c>
      <c r="I471" s="31">
        <v>1017</v>
      </c>
      <c r="J471" s="31">
        <v>0</v>
      </c>
      <c r="K471" s="31">
        <v>1</v>
      </c>
      <c r="L471" s="31">
        <v>0.2</v>
      </c>
      <c r="M471" s="31">
        <v>1017.2</v>
      </c>
    </row>
    <row r="472" spans="1:13" x14ac:dyDescent="0.2">
      <c r="A472" s="29" t="s">
        <v>13</v>
      </c>
      <c r="B472" s="29" t="s">
        <v>29</v>
      </c>
      <c r="C472" s="29" t="s">
        <v>30</v>
      </c>
      <c r="D472" s="29" t="s">
        <v>31</v>
      </c>
      <c r="E472" s="32">
        <v>1</v>
      </c>
      <c r="F472" s="29">
        <v>2015</v>
      </c>
      <c r="G472" s="31">
        <v>555.73853583283073</v>
      </c>
      <c r="H472" s="31">
        <v>5</v>
      </c>
      <c r="I472" s="31">
        <v>75</v>
      </c>
      <c r="J472" s="31">
        <v>0</v>
      </c>
      <c r="K472" s="31">
        <v>0</v>
      </c>
      <c r="L472" s="31">
        <v>0</v>
      </c>
      <c r="M472" s="31">
        <v>80</v>
      </c>
    </row>
    <row r="473" spans="1:13" x14ac:dyDescent="0.2">
      <c r="A473" s="29" t="s">
        <v>13</v>
      </c>
      <c r="B473" s="29" t="s">
        <v>29</v>
      </c>
      <c r="C473" s="29" t="s">
        <v>30</v>
      </c>
      <c r="D473" s="29" t="s">
        <v>31</v>
      </c>
      <c r="E473" s="32">
        <v>1</v>
      </c>
      <c r="F473" s="29">
        <v>2016</v>
      </c>
      <c r="G473" s="31">
        <v>486.47298033723348</v>
      </c>
      <c r="H473" s="31">
        <v>0</v>
      </c>
      <c r="I473" s="31">
        <v>120</v>
      </c>
      <c r="J473" s="31">
        <v>5</v>
      </c>
      <c r="K473" s="31">
        <v>0</v>
      </c>
      <c r="L473" s="31">
        <v>0</v>
      </c>
      <c r="M473" s="31">
        <v>125</v>
      </c>
    </row>
    <row r="474" spans="1:13" x14ac:dyDescent="0.2">
      <c r="A474" s="29" t="s">
        <v>13</v>
      </c>
      <c r="B474" s="29" t="s">
        <v>14</v>
      </c>
      <c r="C474" s="29" t="s">
        <v>27</v>
      </c>
      <c r="D474" s="29" t="s">
        <v>28</v>
      </c>
      <c r="E474" s="32">
        <v>3</v>
      </c>
      <c r="F474" s="29">
        <v>2002</v>
      </c>
      <c r="G474" s="31">
        <v>308.57665112493947</v>
      </c>
      <c r="H474" s="31">
        <v>0</v>
      </c>
      <c r="I474" s="31">
        <v>877</v>
      </c>
      <c r="J474" s="31">
        <v>95</v>
      </c>
      <c r="K474" s="31">
        <v>0</v>
      </c>
      <c r="L474" s="31">
        <v>0</v>
      </c>
      <c r="M474" s="31">
        <v>972</v>
      </c>
    </row>
    <row r="475" spans="1:13" x14ac:dyDescent="0.2">
      <c r="A475" s="29" t="s">
        <v>13</v>
      </c>
      <c r="B475" s="29" t="s">
        <v>14</v>
      </c>
      <c r="C475" s="29" t="s">
        <v>27</v>
      </c>
      <c r="D475" s="29" t="s">
        <v>28</v>
      </c>
      <c r="E475" s="30" t="s">
        <v>15</v>
      </c>
      <c r="F475" s="29">
        <v>2002</v>
      </c>
      <c r="G475" s="31">
        <v>294.57920251851971</v>
      </c>
      <c r="H475" s="31">
        <v>140</v>
      </c>
      <c r="I475" s="31">
        <v>0</v>
      </c>
      <c r="J475" s="31">
        <v>0</v>
      </c>
      <c r="K475" s="31">
        <v>0</v>
      </c>
      <c r="L475" s="31">
        <v>0</v>
      </c>
      <c r="M475" s="31">
        <v>140</v>
      </c>
    </row>
    <row r="476" spans="1:13" x14ac:dyDescent="0.2">
      <c r="A476" s="29" t="s">
        <v>13</v>
      </c>
      <c r="B476" s="29" t="s">
        <v>14</v>
      </c>
      <c r="C476" s="29" t="s">
        <v>27</v>
      </c>
      <c r="D476" s="29" t="s">
        <v>28</v>
      </c>
      <c r="E476" s="32">
        <v>3</v>
      </c>
      <c r="F476" s="29">
        <v>2004</v>
      </c>
      <c r="G476" s="31">
        <v>357.0033163203953</v>
      </c>
      <c r="H476" s="31">
        <v>1185</v>
      </c>
      <c r="I476" s="31">
        <v>0</v>
      </c>
      <c r="J476" s="31">
        <v>0</v>
      </c>
      <c r="K476" s="31">
        <v>0</v>
      </c>
      <c r="L476" s="31">
        <v>0</v>
      </c>
      <c r="M476" s="31">
        <v>1185</v>
      </c>
    </row>
    <row r="477" spans="1:13" x14ac:dyDescent="0.2">
      <c r="A477" s="29" t="s">
        <v>13</v>
      </c>
      <c r="B477" s="29" t="s">
        <v>14</v>
      </c>
      <c r="C477" s="29" t="s">
        <v>27</v>
      </c>
      <c r="D477" s="29" t="s">
        <v>28</v>
      </c>
      <c r="E477" s="30" t="s">
        <v>15</v>
      </c>
      <c r="F477" s="29">
        <v>2004</v>
      </c>
      <c r="G477" s="31">
        <v>357.0033163203953</v>
      </c>
      <c r="H477" s="31">
        <v>0</v>
      </c>
      <c r="I477" s="31">
        <v>0</v>
      </c>
      <c r="J477" s="31">
        <v>0</v>
      </c>
      <c r="K477" s="31">
        <v>0</v>
      </c>
      <c r="L477" s="31">
        <v>0</v>
      </c>
      <c r="M477" s="31">
        <v>0</v>
      </c>
    </row>
    <row r="478" spans="1:13" x14ac:dyDescent="0.2">
      <c r="A478" s="29" t="s">
        <v>13</v>
      </c>
      <c r="B478" s="29" t="s">
        <v>14</v>
      </c>
      <c r="C478" s="29" t="s">
        <v>27</v>
      </c>
      <c r="D478" s="29" t="s">
        <v>28</v>
      </c>
      <c r="E478" s="32">
        <v>3</v>
      </c>
      <c r="F478" s="29">
        <v>2005</v>
      </c>
      <c r="G478" s="31">
        <v>272.59942518336339</v>
      </c>
      <c r="H478" s="31">
        <v>0</v>
      </c>
      <c r="I478" s="31">
        <v>17</v>
      </c>
      <c r="J478" s="31">
        <v>0</v>
      </c>
      <c r="K478" s="31">
        <v>0</v>
      </c>
      <c r="L478" s="31">
        <v>0</v>
      </c>
      <c r="M478" s="31">
        <v>17</v>
      </c>
    </row>
    <row r="479" spans="1:13" x14ac:dyDescent="0.2">
      <c r="A479" s="29" t="s">
        <v>13</v>
      </c>
      <c r="B479" s="29" t="s">
        <v>14</v>
      </c>
      <c r="C479" s="29" t="s">
        <v>27</v>
      </c>
      <c r="D479" s="29" t="s">
        <v>28</v>
      </c>
      <c r="E479" s="32">
        <v>3</v>
      </c>
      <c r="F479" s="29">
        <v>2007</v>
      </c>
      <c r="G479" s="31">
        <v>400.79262678483508</v>
      </c>
      <c r="H479" s="31">
        <v>1368</v>
      </c>
      <c r="I479" s="31">
        <v>0</v>
      </c>
      <c r="J479" s="31">
        <v>0</v>
      </c>
      <c r="K479" s="31">
        <v>0</v>
      </c>
      <c r="L479" s="31">
        <v>0</v>
      </c>
      <c r="M479" s="31">
        <v>1368</v>
      </c>
    </row>
    <row r="480" spans="1:13" x14ac:dyDescent="0.2">
      <c r="A480" s="29" t="s">
        <v>13</v>
      </c>
      <c r="B480" s="29" t="s">
        <v>14</v>
      </c>
      <c r="C480" s="29" t="s">
        <v>27</v>
      </c>
      <c r="D480" s="29" t="s">
        <v>28</v>
      </c>
      <c r="E480" s="32">
        <v>3</v>
      </c>
      <c r="F480" s="29">
        <v>2008</v>
      </c>
      <c r="G480" s="31">
        <v>468.28437647655863</v>
      </c>
      <c r="H480" s="31">
        <v>173</v>
      </c>
      <c r="I480" s="31">
        <v>0</v>
      </c>
      <c r="J480" s="31">
        <v>8</v>
      </c>
      <c r="K480" s="31">
        <v>0</v>
      </c>
      <c r="L480" s="31">
        <v>0</v>
      </c>
      <c r="M480" s="31">
        <v>181</v>
      </c>
    </row>
    <row r="481" spans="1:13" x14ac:dyDescent="0.2">
      <c r="A481" s="29" t="s">
        <v>13</v>
      </c>
      <c r="B481" s="29" t="s">
        <v>14</v>
      </c>
      <c r="C481" s="29" t="s">
        <v>27</v>
      </c>
      <c r="D481" s="29" t="s">
        <v>28</v>
      </c>
      <c r="E481" s="30" t="s">
        <v>16</v>
      </c>
      <c r="F481" s="29">
        <v>2009</v>
      </c>
      <c r="G481" s="31">
        <v>431.35535471346117</v>
      </c>
      <c r="H481" s="31">
        <v>0</v>
      </c>
      <c r="I481" s="31">
        <v>130</v>
      </c>
      <c r="J481" s="31">
        <v>0</v>
      </c>
      <c r="K481" s="31">
        <v>0</v>
      </c>
      <c r="L481" s="31">
        <v>0</v>
      </c>
      <c r="M481" s="31">
        <v>130</v>
      </c>
    </row>
    <row r="482" spans="1:13" x14ac:dyDescent="0.2">
      <c r="A482" s="29" t="s">
        <v>13</v>
      </c>
      <c r="B482" s="29" t="s">
        <v>14</v>
      </c>
      <c r="C482" s="29" t="s">
        <v>27</v>
      </c>
      <c r="D482" s="29" t="s">
        <v>28</v>
      </c>
      <c r="E482" s="30" t="s">
        <v>16</v>
      </c>
      <c r="F482" s="29">
        <v>2009</v>
      </c>
      <c r="G482" s="31">
        <v>616.10007510131948</v>
      </c>
      <c r="H482" s="31">
        <v>109</v>
      </c>
      <c r="I482" s="31">
        <v>0</v>
      </c>
      <c r="J482" s="31">
        <v>0</v>
      </c>
      <c r="K482" s="31">
        <v>0</v>
      </c>
      <c r="L482" s="31">
        <v>0</v>
      </c>
      <c r="M482" s="31">
        <v>109</v>
      </c>
    </row>
    <row r="483" spans="1:13" x14ac:dyDescent="0.2">
      <c r="A483" s="29" t="s">
        <v>13</v>
      </c>
      <c r="B483" s="29" t="s">
        <v>14</v>
      </c>
      <c r="C483" s="29" t="s">
        <v>27</v>
      </c>
      <c r="D483" s="29" t="s">
        <v>28</v>
      </c>
      <c r="E483" s="32">
        <v>2</v>
      </c>
      <c r="F483" s="29">
        <v>2010</v>
      </c>
      <c r="G483" s="31">
        <v>388.43908728594795</v>
      </c>
      <c r="H483" s="31">
        <v>0</v>
      </c>
      <c r="I483" s="31">
        <v>1851</v>
      </c>
      <c r="J483" s="31">
        <v>0</v>
      </c>
      <c r="K483" s="31">
        <v>0</v>
      </c>
      <c r="L483" s="31">
        <v>0</v>
      </c>
      <c r="M483" s="31">
        <v>1851</v>
      </c>
    </row>
    <row r="484" spans="1:13" x14ac:dyDescent="0.2">
      <c r="A484" s="29" t="s">
        <v>13</v>
      </c>
      <c r="B484" s="29" t="s">
        <v>14</v>
      </c>
      <c r="C484" s="29" t="s">
        <v>27</v>
      </c>
      <c r="D484" s="29" t="s">
        <v>28</v>
      </c>
      <c r="E484" s="32">
        <v>2</v>
      </c>
      <c r="F484" s="29">
        <v>2010</v>
      </c>
      <c r="G484" s="31">
        <v>519.20115886316364</v>
      </c>
      <c r="H484" s="31">
        <v>93</v>
      </c>
      <c r="I484" s="31">
        <v>9</v>
      </c>
      <c r="J484" s="31">
        <v>3</v>
      </c>
      <c r="K484" s="31">
        <v>96</v>
      </c>
      <c r="L484" s="31">
        <v>19.200000000000003</v>
      </c>
      <c r="M484" s="31">
        <v>124.2</v>
      </c>
    </row>
    <row r="485" spans="1:13" x14ac:dyDescent="0.2">
      <c r="A485" s="29" t="s">
        <v>13</v>
      </c>
      <c r="B485" s="29" t="s">
        <v>14</v>
      </c>
      <c r="C485" s="29" t="s">
        <v>27</v>
      </c>
      <c r="D485" s="29" t="s">
        <v>28</v>
      </c>
      <c r="E485" s="32">
        <v>2</v>
      </c>
      <c r="F485" s="29">
        <v>2012</v>
      </c>
      <c r="G485" s="31">
        <v>426.04771324825731</v>
      </c>
      <c r="H485" s="31">
        <v>547</v>
      </c>
      <c r="I485" s="31">
        <v>0</v>
      </c>
      <c r="J485" s="31">
        <v>116</v>
      </c>
      <c r="K485" s="31">
        <v>0</v>
      </c>
      <c r="L485" s="31">
        <v>0</v>
      </c>
      <c r="M485" s="31">
        <v>663</v>
      </c>
    </row>
    <row r="486" spans="1:13" x14ac:dyDescent="0.2">
      <c r="A486" s="29" t="s">
        <v>13</v>
      </c>
      <c r="B486" s="29" t="s">
        <v>14</v>
      </c>
      <c r="C486" s="29" t="s">
        <v>27</v>
      </c>
      <c r="D486" s="29" t="s">
        <v>28</v>
      </c>
      <c r="E486" s="30" t="s">
        <v>12</v>
      </c>
      <c r="F486" s="29">
        <v>2012</v>
      </c>
      <c r="G486" s="31">
        <v>426.04771324825731</v>
      </c>
      <c r="H486" s="31">
        <v>0</v>
      </c>
      <c r="I486" s="31">
        <v>6</v>
      </c>
      <c r="J486" s="31">
        <v>0</v>
      </c>
      <c r="K486" s="31">
        <v>0</v>
      </c>
      <c r="L486" s="31">
        <v>0</v>
      </c>
      <c r="M486" s="31">
        <v>6</v>
      </c>
    </row>
    <row r="487" spans="1:13" x14ac:dyDescent="0.2">
      <c r="A487" s="29" t="s">
        <v>13</v>
      </c>
      <c r="B487" s="29" t="s">
        <v>14</v>
      </c>
      <c r="C487" s="29" t="s">
        <v>27</v>
      </c>
      <c r="D487" s="29" t="s">
        <v>28</v>
      </c>
      <c r="E487" s="32">
        <v>1</v>
      </c>
      <c r="F487" s="29">
        <v>2017</v>
      </c>
      <c r="G487" s="31">
        <v>422.76541199992067</v>
      </c>
      <c r="H487" s="31">
        <v>0</v>
      </c>
      <c r="I487" s="31">
        <v>0</v>
      </c>
      <c r="J487" s="31">
        <v>0</v>
      </c>
      <c r="K487" s="31">
        <v>0</v>
      </c>
      <c r="L487" s="31">
        <v>0</v>
      </c>
      <c r="M487" s="31">
        <v>0</v>
      </c>
    </row>
    <row r="488" spans="1:13" x14ac:dyDescent="0.2">
      <c r="A488" s="29" t="s">
        <v>13</v>
      </c>
      <c r="B488" s="29" t="s">
        <v>14</v>
      </c>
      <c r="C488" s="29" t="s">
        <v>27</v>
      </c>
      <c r="D488" s="29" t="s">
        <v>28</v>
      </c>
      <c r="E488" s="32">
        <v>1</v>
      </c>
      <c r="F488" s="29">
        <v>2017</v>
      </c>
      <c r="G488" s="31">
        <v>526.90596095073477</v>
      </c>
      <c r="H488" s="31">
        <v>33</v>
      </c>
      <c r="I488" s="31">
        <v>3</v>
      </c>
      <c r="J488" s="31">
        <v>0</v>
      </c>
      <c r="K488" s="31">
        <v>0</v>
      </c>
      <c r="L488" s="31">
        <v>0</v>
      </c>
      <c r="M488" s="31">
        <v>36</v>
      </c>
    </row>
    <row r="489" spans="1:13" x14ac:dyDescent="0.2">
      <c r="A489" s="29" t="s">
        <v>13</v>
      </c>
      <c r="B489" s="29" t="s">
        <v>14</v>
      </c>
      <c r="C489" s="29" t="s">
        <v>27</v>
      </c>
      <c r="D489" s="29" t="s">
        <v>36</v>
      </c>
      <c r="E489" s="32">
        <v>3</v>
      </c>
      <c r="F489" s="29">
        <v>2005</v>
      </c>
      <c r="G489" s="31">
        <v>396.74550749040634</v>
      </c>
      <c r="H489" s="31">
        <v>94</v>
      </c>
      <c r="I489" s="31">
        <v>0</v>
      </c>
      <c r="J489" s="31">
        <v>7</v>
      </c>
      <c r="K489" s="31">
        <v>0</v>
      </c>
      <c r="L489" s="31">
        <v>0</v>
      </c>
      <c r="M489" s="31">
        <v>101</v>
      </c>
    </row>
    <row r="490" spans="1:13" x14ac:dyDescent="0.2">
      <c r="A490" s="29" t="s">
        <v>13</v>
      </c>
      <c r="B490" s="29" t="s">
        <v>14</v>
      </c>
      <c r="C490" s="29" t="s">
        <v>27</v>
      </c>
      <c r="D490" s="29" t="s">
        <v>36</v>
      </c>
      <c r="E490" s="30" t="s">
        <v>15</v>
      </c>
      <c r="F490" s="29">
        <v>2006</v>
      </c>
      <c r="G490" s="31">
        <v>370.1351674</v>
      </c>
      <c r="H490" s="31">
        <v>44</v>
      </c>
      <c r="I490" s="31">
        <v>0</v>
      </c>
      <c r="J490" s="31">
        <v>0</v>
      </c>
      <c r="K490" s="31">
        <v>0</v>
      </c>
      <c r="L490" s="31">
        <v>0</v>
      </c>
      <c r="M490" s="31">
        <v>44</v>
      </c>
    </row>
    <row r="491" spans="1:13" x14ac:dyDescent="0.2">
      <c r="A491" s="29" t="s">
        <v>13</v>
      </c>
      <c r="B491" s="29" t="s">
        <v>14</v>
      </c>
      <c r="C491" s="29" t="s">
        <v>27</v>
      </c>
      <c r="D491" s="29" t="s">
        <v>36</v>
      </c>
      <c r="E491" s="30" t="s">
        <v>15</v>
      </c>
      <c r="F491" s="29">
        <v>2006</v>
      </c>
      <c r="G491" s="31">
        <v>410.84778920000002</v>
      </c>
      <c r="H491" s="31">
        <v>129</v>
      </c>
      <c r="I491" s="31">
        <v>0</v>
      </c>
      <c r="J491" s="31">
        <v>0</v>
      </c>
      <c r="K491" s="31">
        <v>0</v>
      </c>
      <c r="L491" s="31">
        <v>0</v>
      </c>
      <c r="M491" s="31">
        <v>129</v>
      </c>
    </row>
    <row r="492" spans="1:13" x14ac:dyDescent="0.2">
      <c r="A492" s="29" t="s">
        <v>13</v>
      </c>
      <c r="B492" s="29" t="s">
        <v>14</v>
      </c>
      <c r="C492" s="29" t="s">
        <v>27</v>
      </c>
      <c r="D492" s="29" t="s">
        <v>36</v>
      </c>
      <c r="E492" s="30" t="s">
        <v>16</v>
      </c>
      <c r="F492" s="29">
        <v>2006</v>
      </c>
      <c r="G492" s="31">
        <v>356.68398150000002</v>
      </c>
      <c r="H492" s="31">
        <v>285</v>
      </c>
      <c r="I492" s="31">
        <v>6</v>
      </c>
      <c r="J492" s="31">
        <v>0</v>
      </c>
      <c r="K492" s="31">
        <v>0</v>
      </c>
      <c r="L492" s="31">
        <v>0</v>
      </c>
      <c r="M492" s="31">
        <v>291</v>
      </c>
    </row>
    <row r="493" spans="1:13" x14ac:dyDescent="0.2">
      <c r="A493" s="29" t="s">
        <v>13</v>
      </c>
      <c r="B493" s="29" t="s">
        <v>14</v>
      </c>
      <c r="C493" s="29" t="s">
        <v>27</v>
      </c>
      <c r="D493" s="29" t="s">
        <v>36</v>
      </c>
      <c r="E493" s="32">
        <v>2</v>
      </c>
      <c r="F493" s="29">
        <v>2010</v>
      </c>
      <c r="G493" s="31">
        <v>480.01614298753719</v>
      </c>
      <c r="H493" s="31">
        <v>205</v>
      </c>
      <c r="I493" s="31">
        <v>63</v>
      </c>
      <c r="J493" s="31">
        <v>0</v>
      </c>
      <c r="K493" s="31">
        <v>0</v>
      </c>
      <c r="L493" s="31">
        <v>0</v>
      </c>
      <c r="M493" s="31">
        <v>268</v>
      </c>
    </row>
    <row r="494" spans="1:13" x14ac:dyDescent="0.2">
      <c r="A494" s="29" t="s">
        <v>13</v>
      </c>
      <c r="B494" s="29" t="s">
        <v>14</v>
      </c>
      <c r="C494" s="29" t="s">
        <v>27</v>
      </c>
      <c r="D494" s="29" t="s">
        <v>36</v>
      </c>
      <c r="E494" s="32">
        <v>2</v>
      </c>
      <c r="F494" s="29">
        <v>2010</v>
      </c>
      <c r="G494" s="31">
        <v>489.01358356252365</v>
      </c>
      <c r="H494" s="31">
        <v>105</v>
      </c>
      <c r="I494" s="31">
        <v>115</v>
      </c>
      <c r="J494" s="31">
        <v>63</v>
      </c>
      <c r="K494" s="31">
        <v>0</v>
      </c>
      <c r="L494" s="31">
        <v>0</v>
      </c>
      <c r="M494" s="31">
        <v>283</v>
      </c>
    </row>
    <row r="495" spans="1:13" x14ac:dyDescent="0.2">
      <c r="A495" s="29" t="s">
        <v>13</v>
      </c>
      <c r="B495" s="29" t="s">
        <v>14</v>
      </c>
      <c r="C495" s="29" t="s">
        <v>27</v>
      </c>
      <c r="D495" s="29" t="s">
        <v>36</v>
      </c>
      <c r="E495" s="30" t="s">
        <v>12</v>
      </c>
      <c r="F495" s="29">
        <v>2010</v>
      </c>
      <c r="G495" s="31">
        <v>489.01358356252365</v>
      </c>
      <c r="H495" s="31">
        <v>15</v>
      </c>
      <c r="I495" s="31">
        <v>0</v>
      </c>
      <c r="J495" s="31">
        <v>0</v>
      </c>
      <c r="K495" s="31">
        <v>0</v>
      </c>
      <c r="L495" s="31">
        <v>0</v>
      </c>
      <c r="M495" s="31">
        <v>15</v>
      </c>
    </row>
    <row r="496" spans="1:13" x14ac:dyDescent="0.2">
      <c r="A496" s="29" t="s">
        <v>13</v>
      </c>
      <c r="B496" s="29" t="s">
        <v>14</v>
      </c>
      <c r="C496" s="29" t="s">
        <v>27</v>
      </c>
      <c r="D496" s="29" t="s">
        <v>36</v>
      </c>
      <c r="E496" s="32">
        <v>1</v>
      </c>
      <c r="F496" s="29">
        <v>2015</v>
      </c>
      <c r="G496" s="31">
        <v>498.90895302558198</v>
      </c>
      <c r="H496" s="31">
        <v>212</v>
      </c>
      <c r="I496" s="31">
        <v>273</v>
      </c>
      <c r="J496" s="31">
        <v>68</v>
      </c>
      <c r="K496" s="31">
        <v>62</v>
      </c>
      <c r="L496" s="31">
        <v>12.4</v>
      </c>
      <c r="M496" s="31">
        <v>565.4</v>
      </c>
    </row>
    <row r="497" spans="1:13" x14ac:dyDescent="0.2">
      <c r="A497" s="29" t="s">
        <v>13</v>
      </c>
      <c r="B497" s="29" t="s">
        <v>14</v>
      </c>
      <c r="C497" s="29" t="s">
        <v>34</v>
      </c>
      <c r="D497" s="29" t="s">
        <v>39</v>
      </c>
      <c r="E497" s="32">
        <v>3</v>
      </c>
      <c r="F497" s="29">
        <v>2005</v>
      </c>
      <c r="G497" s="31">
        <v>377.8375988301683</v>
      </c>
      <c r="H497" s="31">
        <v>0</v>
      </c>
      <c r="I497" s="31">
        <v>70</v>
      </c>
      <c r="J497" s="31">
        <v>0</v>
      </c>
      <c r="K497" s="31">
        <v>0</v>
      </c>
      <c r="L497" s="31">
        <v>0</v>
      </c>
      <c r="M497" s="31">
        <v>70</v>
      </c>
    </row>
    <row r="498" spans="1:13" x14ac:dyDescent="0.2">
      <c r="A498" s="29" t="s">
        <v>13</v>
      </c>
      <c r="B498" s="29" t="s">
        <v>14</v>
      </c>
      <c r="C498" s="29" t="s">
        <v>34</v>
      </c>
      <c r="D498" s="29" t="s">
        <v>39</v>
      </c>
      <c r="E498" s="32">
        <v>3</v>
      </c>
      <c r="F498" s="29">
        <v>2006</v>
      </c>
      <c r="G498" s="31">
        <v>440.51457526124693</v>
      </c>
      <c r="H498" s="31">
        <v>824</v>
      </c>
      <c r="I498" s="31">
        <v>1</v>
      </c>
      <c r="J498" s="31">
        <v>0</v>
      </c>
      <c r="K498" s="31">
        <v>31</v>
      </c>
      <c r="L498" s="31">
        <v>6.2</v>
      </c>
      <c r="M498" s="31">
        <v>831.2</v>
      </c>
    </row>
    <row r="499" spans="1:13" x14ac:dyDescent="0.2">
      <c r="A499" s="29" t="s">
        <v>13</v>
      </c>
      <c r="B499" s="29" t="s">
        <v>14</v>
      </c>
      <c r="C499" s="29" t="s">
        <v>34</v>
      </c>
      <c r="D499" s="29" t="s">
        <v>39</v>
      </c>
      <c r="E499" s="30" t="s">
        <v>16</v>
      </c>
      <c r="F499" s="29">
        <v>2006</v>
      </c>
      <c r="G499" s="31">
        <v>440.51457526124693</v>
      </c>
      <c r="H499" s="31">
        <v>63</v>
      </c>
      <c r="I499" s="31">
        <v>0</v>
      </c>
      <c r="J499" s="31">
        <v>0</v>
      </c>
      <c r="K499" s="31">
        <v>0</v>
      </c>
      <c r="L499" s="31">
        <v>0</v>
      </c>
      <c r="M499" s="31">
        <v>63</v>
      </c>
    </row>
    <row r="500" spans="1:13" x14ac:dyDescent="0.2">
      <c r="A500" s="29" t="s">
        <v>13</v>
      </c>
      <c r="B500" s="29" t="s">
        <v>14</v>
      </c>
      <c r="C500" s="29" t="s">
        <v>34</v>
      </c>
      <c r="D500" s="29" t="s">
        <v>39</v>
      </c>
      <c r="E500" s="32">
        <v>3</v>
      </c>
      <c r="F500" s="29">
        <v>2007</v>
      </c>
      <c r="G500" s="31">
        <v>553.07939374438365</v>
      </c>
      <c r="H500" s="31">
        <v>235</v>
      </c>
      <c r="I500" s="31">
        <v>51</v>
      </c>
      <c r="J500" s="31">
        <v>6</v>
      </c>
      <c r="K500" s="31">
        <v>0</v>
      </c>
      <c r="L500" s="31">
        <v>0</v>
      </c>
      <c r="M500" s="31">
        <v>292</v>
      </c>
    </row>
    <row r="501" spans="1:13" x14ac:dyDescent="0.2">
      <c r="A501" s="29" t="s">
        <v>13</v>
      </c>
      <c r="B501" s="29" t="s">
        <v>14</v>
      </c>
      <c r="C501" s="29" t="s">
        <v>34</v>
      </c>
      <c r="D501" s="29" t="s">
        <v>39</v>
      </c>
      <c r="E501" s="30" t="s">
        <v>15</v>
      </c>
      <c r="F501" s="29">
        <v>2007</v>
      </c>
      <c r="G501" s="31">
        <v>553.07939374438365</v>
      </c>
      <c r="H501" s="31">
        <v>0</v>
      </c>
      <c r="I501" s="31">
        <v>0</v>
      </c>
      <c r="J501" s="31">
        <v>55</v>
      </c>
      <c r="K501" s="31">
        <v>0</v>
      </c>
      <c r="L501" s="31">
        <v>0</v>
      </c>
      <c r="M501" s="31">
        <v>55</v>
      </c>
    </row>
    <row r="502" spans="1:13" x14ac:dyDescent="0.2">
      <c r="A502" s="29" t="s">
        <v>13</v>
      </c>
      <c r="B502" s="29" t="s">
        <v>14</v>
      </c>
      <c r="C502" s="29" t="s">
        <v>34</v>
      </c>
      <c r="D502" s="29" t="s">
        <v>39</v>
      </c>
      <c r="E502" s="32">
        <v>3</v>
      </c>
      <c r="F502" s="29">
        <v>2008</v>
      </c>
      <c r="G502" s="31">
        <v>301.86720971774093</v>
      </c>
      <c r="H502" s="31">
        <v>0</v>
      </c>
      <c r="I502" s="31">
        <v>192</v>
      </c>
      <c r="J502" s="31">
        <v>84</v>
      </c>
      <c r="K502" s="31">
        <v>24</v>
      </c>
      <c r="L502" s="31">
        <v>4.8000000000000007</v>
      </c>
      <c r="M502" s="31">
        <v>280.8</v>
      </c>
    </row>
    <row r="503" spans="1:13" x14ac:dyDescent="0.2">
      <c r="A503" s="29" t="s">
        <v>13</v>
      </c>
      <c r="B503" s="29" t="s">
        <v>14</v>
      </c>
      <c r="C503" s="29" t="s">
        <v>34</v>
      </c>
      <c r="D503" s="29" t="s">
        <v>39</v>
      </c>
      <c r="E503" s="32">
        <v>3</v>
      </c>
      <c r="F503" s="29">
        <v>2008</v>
      </c>
      <c r="G503" s="31">
        <v>364.69134135040031</v>
      </c>
      <c r="H503" s="31">
        <v>0</v>
      </c>
      <c r="I503" s="31">
        <v>593</v>
      </c>
      <c r="J503" s="31">
        <v>14</v>
      </c>
      <c r="K503" s="31">
        <v>39</v>
      </c>
      <c r="L503" s="31">
        <v>7.8000000000000007</v>
      </c>
      <c r="M503" s="31">
        <v>614.79999999999995</v>
      </c>
    </row>
    <row r="504" spans="1:13" x14ac:dyDescent="0.2">
      <c r="A504" s="29" t="s">
        <v>13</v>
      </c>
      <c r="B504" s="29" t="s">
        <v>14</v>
      </c>
      <c r="C504" s="29" t="s">
        <v>34</v>
      </c>
      <c r="D504" s="29" t="s">
        <v>39</v>
      </c>
      <c r="E504" s="30" t="s">
        <v>15</v>
      </c>
      <c r="F504" s="29">
        <v>2008</v>
      </c>
      <c r="G504" s="31">
        <v>462.97830433000439</v>
      </c>
      <c r="H504" s="31">
        <v>14</v>
      </c>
      <c r="I504" s="31">
        <v>0</v>
      </c>
      <c r="J504" s="31">
        <v>17</v>
      </c>
      <c r="K504" s="31">
        <v>0</v>
      </c>
      <c r="L504" s="31">
        <v>0</v>
      </c>
      <c r="M504" s="31">
        <v>31</v>
      </c>
    </row>
    <row r="505" spans="1:13" x14ac:dyDescent="0.2">
      <c r="A505" s="29" t="s">
        <v>13</v>
      </c>
      <c r="B505" s="29" t="s">
        <v>14</v>
      </c>
      <c r="C505" s="29" t="s">
        <v>34</v>
      </c>
      <c r="D505" s="29" t="s">
        <v>39</v>
      </c>
      <c r="E505" s="30" t="s">
        <v>16</v>
      </c>
      <c r="F505" s="29">
        <v>2008</v>
      </c>
      <c r="G505" s="31">
        <v>364.69134135040031</v>
      </c>
      <c r="H505" s="31">
        <v>0</v>
      </c>
      <c r="I505" s="31">
        <v>434</v>
      </c>
      <c r="J505" s="31">
        <v>3</v>
      </c>
      <c r="K505" s="31">
        <v>0</v>
      </c>
      <c r="L505" s="31">
        <v>0</v>
      </c>
      <c r="M505" s="31">
        <v>437</v>
      </c>
    </row>
    <row r="506" spans="1:13" x14ac:dyDescent="0.2">
      <c r="A506" s="29" t="s">
        <v>13</v>
      </c>
      <c r="B506" s="29" t="s">
        <v>14</v>
      </c>
      <c r="C506" s="29" t="s">
        <v>34</v>
      </c>
      <c r="D506" s="29" t="s">
        <v>39</v>
      </c>
      <c r="E506" s="30" t="s">
        <v>16</v>
      </c>
      <c r="F506" s="29">
        <v>2008</v>
      </c>
      <c r="G506" s="31">
        <v>462.97830433000439</v>
      </c>
      <c r="H506" s="31">
        <v>30</v>
      </c>
      <c r="I506" s="31">
        <v>16</v>
      </c>
      <c r="J506" s="31">
        <v>14</v>
      </c>
      <c r="K506" s="31">
        <v>0</v>
      </c>
      <c r="L506" s="31">
        <v>0</v>
      </c>
      <c r="M506" s="31">
        <v>60</v>
      </c>
    </row>
    <row r="507" spans="1:13" x14ac:dyDescent="0.2">
      <c r="A507" s="29" t="s">
        <v>13</v>
      </c>
      <c r="B507" s="29" t="s">
        <v>14</v>
      </c>
      <c r="C507" s="29" t="s">
        <v>34</v>
      </c>
      <c r="D507" s="29" t="s">
        <v>39</v>
      </c>
      <c r="E507" s="32">
        <v>3</v>
      </c>
      <c r="F507" s="29">
        <v>2009</v>
      </c>
      <c r="G507" s="31">
        <v>439.27927957923026</v>
      </c>
      <c r="H507" s="31">
        <v>0</v>
      </c>
      <c r="I507" s="31">
        <v>282</v>
      </c>
      <c r="J507" s="31">
        <v>5</v>
      </c>
      <c r="K507" s="31">
        <v>0</v>
      </c>
      <c r="L507" s="31">
        <v>0</v>
      </c>
      <c r="M507" s="31">
        <v>287</v>
      </c>
    </row>
    <row r="508" spans="1:13" x14ac:dyDescent="0.2">
      <c r="A508" s="29" t="s">
        <v>13</v>
      </c>
      <c r="B508" s="29" t="s">
        <v>14</v>
      </c>
      <c r="C508" s="29" t="s">
        <v>34</v>
      </c>
      <c r="D508" s="29" t="s">
        <v>39</v>
      </c>
      <c r="E508" s="30" t="s">
        <v>15</v>
      </c>
      <c r="F508" s="29">
        <v>2009</v>
      </c>
      <c r="G508" s="31">
        <v>439.27927957923026</v>
      </c>
      <c r="H508" s="31">
        <v>0</v>
      </c>
      <c r="I508" s="31">
        <v>24</v>
      </c>
      <c r="J508" s="31">
        <v>0</v>
      </c>
      <c r="K508" s="31">
        <v>0</v>
      </c>
      <c r="L508" s="31">
        <v>0</v>
      </c>
      <c r="M508" s="31">
        <v>24</v>
      </c>
    </row>
    <row r="509" spans="1:13" x14ac:dyDescent="0.2">
      <c r="A509" s="29" t="s">
        <v>13</v>
      </c>
      <c r="B509" s="29" t="s">
        <v>14</v>
      </c>
      <c r="C509" s="29" t="s">
        <v>34</v>
      </c>
      <c r="D509" s="29" t="s">
        <v>39</v>
      </c>
      <c r="E509" s="32">
        <v>2</v>
      </c>
      <c r="F509" s="29">
        <v>2010</v>
      </c>
      <c r="G509" s="31">
        <v>500.53573669269656</v>
      </c>
      <c r="H509" s="31">
        <v>345</v>
      </c>
      <c r="I509" s="31">
        <v>22</v>
      </c>
      <c r="J509" s="31">
        <v>0</v>
      </c>
      <c r="K509" s="31">
        <v>2</v>
      </c>
      <c r="L509" s="31">
        <v>0.4</v>
      </c>
      <c r="M509" s="31">
        <v>367.4</v>
      </c>
    </row>
    <row r="510" spans="1:13" x14ac:dyDescent="0.2">
      <c r="A510" s="29" t="s">
        <v>13</v>
      </c>
      <c r="B510" s="29" t="s">
        <v>14</v>
      </c>
      <c r="C510" s="29" t="s">
        <v>34</v>
      </c>
      <c r="D510" s="29" t="s">
        <v>39</v>
      </c>
      <c r="E510" s="30" t="s">
        <v>12</v>
      </c>
      <c r="F510" s="29">
        <v>2010</v>
      </c>
      <c r="G510" s="31">
        <v>500.53573669269656</v>
      </c>
      <c r="H510" s="31">
        <v>0</v>
      </c>
      <c r="I510" s="31">
        <v>13</v>
      </c>
      <c r="J510" s="31">
        <v>0</v>
      </c>
      <c r="K510" s="31">
        <v>0</v>
      </c>
      <c r="L510" s="31">
        <v>0</v>
      </c>
      <c r="M510" s="31">
        <v>13</v>
      </c>
    </row>
    <row r="511" spans="1:13" x14ac:dyDescent="0.2">
      <c r="A511" s="29" t="s">
        <v>13</v>
      </c>
      <c r="B511" s="29" t="s">
        <v>14</v>
      </c>
      <c r="C511" s="29" t="s">
        <v>34</v>
      </c>
      <c r="D511" s="29" t="s">
        <v>39</v>
      </c>
      <c r="E511" s="32">
        <v>2</v>
      </c>
      <c r="F511" s="29">
        <v>2011</v>
      </c>
      <c r="G511" s="31">
        <v>449.48954788526981</v>
      </c>
      <c r="H511" s="31">
        <v>160</v>
      </c>
      <c r="I511" s="31">
        <v>0</v>
      </c>
      <c r="J511" s="31">
        <v>27</v>
      </c>
      <c r="K511" s="31">
        <v>0</v>
      </c>
      <c r="L511" s="31">
        <v>0</v>
      </c>
      <c r="M511" s="31">
        <v>187</v>
      </c>
    </row>
    <row r="512" spans="1:13" x14ac:dyDescent="0.2">
      <c r="A512" s="29" t="s">
        <v>13</v>
      </c>
      <c r="B512" s="29" t="s">
        <v>14</v>
      </c>
      <c r="C512" s="29" t="s">
        <v>34</v>
      </c>
      <c r="D512" s="29" t="s">
        <v>39</v>
      </c>
      <c r="E512" s="32">
        <v>2</v>
      </c>
      <c r="F512" s="29">
        <v>2012</v>
      </c>
      <c r="G512" s="31">
        <v>758.89509862455122</v>
      </c>
      <c r="H512" s="31">
        <v>0</v>
      </c>
      <c r="I512" s="31">
        <v>149</v>
      </c>
      <c r="J512" s="31">
        <v>0</v>
      </c>
      <c r="K512" s="31">
        <v>0</v>
      </c>
      <c r="L512" s="31">
        <v>0</v>
      </c>
      <c r="M512" s="31">
        <v>149</v>
      </c>
    </row>
    <row r="513" spans="1:13" x14ac:dyDescent="0.2">
      <c r="A513" s="29" t="s">
        <v>13</v>
      </c>
      <c r="B513" s="29" t="s">
        <v>14</v>
      </c>
      <c r="C513" s="29" t="s">
        <v>34</v>
      </c>
      <c r="D513" s="29" t="s">
        <v>39</v>
      </c>
      <c r="E513" s="30" t="s">
        <v>12</v>
      </c>
      <c r="F513" s="29">
        <v>2012</v>
      </c>
      <c r="G513" s="31">
        <v>434.4566947533271</v>
      </c>
      <c r="H513" s="31">
        <v>71</v>
      </c>
      <c r="I513" s="31">
        <v>7</v>
      </c>
      <c r="J513" s="31">
        <v>0</v>
      </c>
      <c r="K513" s="31">
        <v>0</v>
      </c>
      <c r="L513" s="31">
        <v>0</v>
      </c>
      <c r="M513" s="31">
        <v>78</v>
      </c>
    </row>
    <row r="514" spans="1:13" x14ac:dyDescent="0.2">
      <c r="A514" s="29" t="s">
        <v>13</v>
      </c>
      <c r="B514" s="29" t="s">
        <v>14</v>
      </c>
      <c r="C514" s="29" t="s">
        <v>34</v>
      </c>
      <c r="D514" s="29" t="s">
        <v>39</v>
      </c>
      <c r="E514" s="32">
        <v>1</v>
      </c>
      <c r="F514" s="29">
        <v>2015</v>
      </c>
      <c r="G514" s="31">
        <v>512.79523702041411</v>
      </c>
      <c r="H514" s="31">
        <v>558</v>
      </c>
      <c r="I514" s="31">
        <v>0</v>
      </c>
      <c r="J514" s="31">
        <v>0</v>
      </c>
      <c r="K514" s="31">
        <v>0</v>
      </c>
      <c r="L514" s="31">
        <v>0</v>
      </c>
      <c r="M514" s="31">
        <v>558</v>
      </c>
    </row>
    <row r="515" spans="1:13" x14ac:dyDescent="0.2">
      <c r="A515" s="29" t="s">
        <v>13</v>
      </c>
      <c r="B515" s="29" t="s">
        <v>14</v>
      </c>
      <c r="C515" s="29" t="s">
        <v>34</v>
      </c>
      <c r="D515" s="29" t="s">
        <v>39</v>
      </c>
      <c r="E515" s="32">
        <v>1</v>
      </c>
      <c r="F515" s="29">
        <v>2016</v>
      </c>
      <c r="G515" s="31">
        <v>575.61168505966282</v>
      </c>
      <c r="H515" s="31">
        <v>19</v>
      </c>
      <c r="I515" s="31">
        <v>2</v>
      </c>
      <c r="J515" s="31">
        <v>0</v>
      </c>
      <c r="K515" s="31">
        <v>0</v>
      </c>
      <c r="L515" s="31">
        <v>0</v>
      </c>
      <c r="M515" s="31">
        <v>21</v>
      </c>
    </row>
    <row r="516" spans="1:13" x14ac:dyDescent="0.2">
      <c r="A516" s="29" t="s">
        <v>13</v>
      </c>
      <c r="B516" s="29" t="s">
        <v>14</v>
      </c>
      <c r="C516" s="29" t="s">
        <v>34</v>
      </c>
      <c r="D516" s="29" t="s">
        <v>39</v>
      </c>
      <c r="E516" s="32">
        <v>1</v>
      </c>
      <c r="F516" s="29">
        <v>2017</v>
      </c>
      <c r="G516" s="31">
        <v>840.82332157895155</v>
      </c>
      <c r="H516" s="31">
        <v>4</v>
      </c>
      <c r="I516" s="31">
        <v>0</v>
      </c>
      <c r="J516" s="31">
        <v>0</v>
      </c>
      <c r="K516" s="31">
        <v>0</v>
      </c>
      <c r="L516" s="31">
        <v>0</v>
      </c>
      <c r="M516" s="31">
        <v>4</v>
      </c>
    </row>
    <row r="517" spans="1:13" x14ac:dyDescent="0.2">
      <c r="A517" s="29" t="s">
        <v>13</v>
      </c>
      <c r="B517" s="29" t="s">
        <v>14</v>
      </c>
      <c r="C517" s="29" t="s">
        <v>32</v>
      </c>
      <c r="D517" s="29" t="s">
        <v>33</v>
      </c>
      <c r="E517" s="32">
        <v>3</v>
      </c>
      <c r="F517" s="29">
        <v>2004</v>
      </c>
      <c r="G517" s="31">
        <v>556.88656925947055</v>
      </c>
      <c r="H517" s="31">
        <v>230</v>
      </c>
      <c r="I517" s="31">
        <v>0</v>
      </c>
      <c r="J517" s="31">
        <v>128</v>
      </c>
      <c r="K517" s="31">
        <v>0</v>
      </c>
      <c r="L517" s="31">
        <v>0</v>
      </c>
      <c r="M517" s="31">
        <v>358</v>
      </c>
    </row>
    <row r="518" spans="1:13" x14ac:dyDescent="0.2">
      <c r="A518" s="29" t="s">
        <v>13</v>
      </c>
      <c r="B518" s="29" t="s">
        <v>14</v>
      </c>
      <c r="C518" s="29" t="s">
        <v>32</v>
      </c>
      <c r="D518" s="29" t="s">
        <v>33</v>
      </c>
      <c r="E518" s="32">
        <v>3</v>
      </c>
      <c r="F518" s="29">
        <v>2007</v>
      </c>
      <c r="G518" s="31">
        <v>529.09150199491387</v>
      </c>
      <c r="H518" s="31">
        <v>0</v>
      </c>
      <c r="I518" s="31">
        <v>25</v>
      </c>
      <c r="J518" s="31">
        <v>52</v>
      </c>
      <c r="K518" s="31">
        <v>0</v>
      </c>
      <c r="L518" s="31">
        <v>0</v>
      </c>
      <c r="M518" s="31">
        <v>77</v>
      </c>
    </row>
    <row r="519" spans="1:13" x14ac:dyDescent="0.2">
      <c r="A519" s="29" t="s">
        <v>13</v>
      </c>
      <c r="B519" s="29" t="s">
        <v>14</v>
      </c>
      <c r="C519" s="29" t="s">
        <v>32</v>
      </c>
      <c r="D519" s="29" t="s">
        <v>33</v>
      </c>
      <c r="E519" s="32">
        <v>3</v>
      </c>
      <c r="F519" s="29">
        <v>2008</v>
      </c>
      <c r="G519" s="31">
        <v>462.03239696538662</v>
      </c>
      <c r="H519" s="31">
        <v>0</v>
      </c>
      <c r="I519" s="31">
        <v>74</v>
      </c>
      <c r="J519" s="31">
        <v>0</v>
      </c>
      <c r="K519" s="31">
        <v>189</v>
      </c>
      <c r="L519" s="31">
        <v>37.800000000000004</v>
      </c>
      <c r="M519" s="31">
        <v>111.80000000000001</v>
      </c>
    </row>
    <row r="520" spans="1:13" x14ac:dyDescent="0.2">
      <c r="A520" s="29" t="s">
        <v>13</v>
      </c>
      <c r="B520" s="29" t="s">
        <v>14</v>
      </c>
      <c r="C520" s="29" t="s">
        <v>32</v>
      </c>
      <c r="D520" s="29" t="s">
        <v>33</v>
      </c>
      <c r="E520" s="32">
        <v>3</v>
      </c>
      <c r="F520" s="29">
        <v>2008</v>
      </c>
      <c r="G520" s="31">
        <v>561.99562921285531</v>
      </c>
      <c r="H520" s="31">
        <v>732</v>
      </c>
      <c r="I520" s="31">
        <v>23</v>
      </c>
      <c r="J520" s="31">
        <v>6</v>
      </c>
      <c r="K520" s="31">
        <v>0</v>
      </c>
      <c r="L520" s="31">
        <v>0</v>
      </c>
      <c r="M520" s="31">
        <v>761</v>
      </c>
    </row>
    <row r="521" spans="1:13" x14ac:dyDescent="0.2">
      <c r="A521" s="29" t="s">
        <v>13</v>
      </c>
      <c r="B521" s="29" t="s">
        <v>14</v>
      </c>
      <c r="C521" s="29" t="s">
        <v>32</v>
      </c>
      <c r="D521" s="29" t="s">
        <v>33</v>
      </c>
      <c r="E521" s="30" t="s">
        <v>15</v>
      </c>
      <c r="F521" s="29">
        <v>2008</v>
      </c>
      <c r="G521" s="31">
        <v>499.35565521314652</v>
      </c>
      <c r="H521" s="31">
        <v>0</v>
      </c>
      <c r="I521" s="31">
        <v>45</v>
      </c>
      <c r="J521" s="31">
        <v>0</v>
      </c>
      <c r="K521" s="31">
        <v>0</v>
      </c>
      <c r="L521" s="31">
        <v>0</v>
      </c>
      <c r="M521" s="31">
        <v>45</v>
      </c>
    </row>
    <row r="522" spans="1:13" x14ac:dyDescent="0.2">
      <c r="A522" s="29" t="s">
        <v>13</v>
      </c>
      <c r="B522" s="29" t="s">
        <v>14</v>
      </c>
      <c r="C522" s="29" t="s">
        <v>32</v>
      </c>
      <c r="D522" s="29" t="s">
        <v>33</v>
      </c>
      <c r="E522" s="30" t="s">
        <v>16</v>
      </c>
      <c r="F522" s="29">
        <v>2008</v>
      </c>
      <c r="G522" s="31">
        <v>462.03239696538662</v>
      </c>
      <c r="H522" s="31">
        <v>0</v>
      </c>
      <c r="I522" s="31">
        <v>120</v>
      </c>
      <c r="J522" s="31">
        <v>4</v>
      </c>
      <c r="K522" s="31">
        <v>0</v>
      </c>
      <c r="L522" s="31">
        <v>0</v>
      </c>
      <c r="M522" s="31">
        <v>124</v>
      </c>
    </row>
    <row r="523" spans="1:13" x14ac:dyDescent="0.2">
      <c r="A523" s="29" t="s">
        <v>13</v>
      </c>
      <c r="B523" s="29" t="s">
        <v>14</v>
      </c>
      <c r="C523" s="29" t="s">
        <v>32</v>
      </c>
      <c r="D523" s="29" t="s">
        <v>33</v>
      </c>
      <c r="E523" s="30" t="s">
        <v>16</v>
      </c>
      <c r="F523" s="29">
        <v>2008</v>
      </c>
      <c r="G523" s="31">
        <v>499.35565521314652</v>
      </c>
      <c r="H523" s="31">
        <v>44</v>
      </c>
      <c r="I523" s="31">
        <v>378</v>
      </c>
      <c r="J523" s="31">
        <v>0</v>
      </c>
      <c r="K523" s="31">
        <v>0</v>
      </c>
      <c r="L523" s="31">
        <v>0</v>
      </c>
      <c r="M523" s="31">
        <v>422</v>
      </c>
    </row>
    <row r="524" spans="1:13" x14ac:dyDescent="0.2">
      <c r="A524" s="29" t="s">
        <v>13</v>
      </c>
      <c r="B524" s="29" t="s">
        <v>14</v>
      </c>
      <c r="C524" s="29" t="s">
        <v>32</v>
      </c>
      <c r="D524" s="29" t="s">
        <v>33</v>
      </c>
      <c r="E524" s="32">
        <v>3</v>
      </c>
      <c r="F524" s="29">
        <v>2009</v>
      </c>
      <c r="G524" s="31">
        <v>307.90471700112369</v>
      </c>
      <c r="H524" s="31">
        <v>800</v>
      </c>
      <c r="I524" s="31">
        <v>72</v>
      </c>
      <c r="J524" s="31">
        <v>19</v>
      </c>
      <c r="K524" s="31">
        <v>203</v>
      </c>
      <c r="L524" s="31">
        <v>40.6</v>
      </c>
      <c r="M524" s="31">
        <v>931.6</v>
      </c>
    </row>
    <row r="525" spans="1:13" x14ac:dyDescent="0.2">
      <c r="A525" s="29" t="s">
        <v>13</v>
      </c>
      <c r="B525" s="29" t="s">
        <v>14</v>
      </c>
      <c r="C525" s="29" t="s">
        <v>32</v>
      </c>
      <c r="D525" s="29" t="s">
        <v>33</v>
      </c>
      <c r="E525" s="32">
        <v>3</v>
      </c>
      <c r="F525" s="29">
        <v>2009</v>
      </c>
      <c r="G525" s="31">
        <v>742.79180237002254</v>
      </c>
      <c r="H525" s="31">
        <v>0</v>
      </c>
      <c r="I525" s="31">
        <v>175</v>
      </c>
      <c r="J525" s="31">
        <v>153</v>
      </c>
      <c r="K525" s="31">
        <v>2</v>
      </c>
      <c r="L525" s="31">
        <v>0.4</v>
      </c>
      <c r="M525" s="31">
        <v>328.4</v>
      </c>
    </row>
    <row r="526" spans="1:13" x14ac:dyDescent="0.2">
      <c r="A526" s="29" t="s">
        <v>13</v>
      </c>
      <c r="B526" s="29" t="s">
        <v>14</v>
      </c>
      <c r="C526" s="29" t="s">
        <v>32</v>
      </c>
      <c r="D526" s="29" t="s">
        <v>33</v>
      </c>
      <c r="E526" s="30" t="s">
        <v>15</v>
      </c>
      <c r="F526" s="29">
        <v>2009</v>
      </c>
      <c r="G526" s="31">
        <v>416.94641765237145</v>
      </c>
      <c r="H526" s="31">
        <v>0</v>
      </c>
      <c r="I526" s="31">
        <v>20</v>
      </c>
      <c r="J526" s="31">
        <v>0</v>
      </c>
      <c r="K526" s="31">
        <v>0</v>
      </c>
      <c r="L526" s="31">
        <v>0</v>
      </c>
      <c r="M526" s="31">
        <v>20</v>
      </c>
    </row>
    <row r="527" spans="1:13" x14ac:dyDescent="0.2">
      <c r="A527" s="29" t="s">
        <v>13</v>
      </c>
      <c r="B527" s="29" t="s">
        <v>14</v>
      </c>
      <c r="C527" s="29" t="s">
        <v>32</v>
      </c>
      <c r="D527" s="29" t="s">
        <v>33</v>
      </c>
      <c r="E527" s="32">
        <v>2</v>
      </c>
      <c r="F527" s="29">
        <v>2010</v>
      </c>
      <c r="G527" s="31">
        <v>446.83072826429407</v>
      </c>
      <c r="H527" s="31">
        <v>0</v>
      </c>
      <c r="I527" s="31">
        <v>356</v>
      </c>
      <c r="J527" s="31">
        <v>151</v>
      </c>
      <c r="K527" s="31">
        <v>0</v>
      </c>
      <c r="L527" s="31">
        <v>0</v>
      </c>
      <c r="M527" s="31">
        <v>507</v>
      </c>
    </row>
    <row r="528" spans="1:13" x14ac:dyDescent="0.2">
      <c r="A528" s="29" t="s">
        <v>13</v>
      </c>
      <c r="B528" s="29" t="s">
        <v>14</v>
      </c>
      <c r="C528" s="29" t="s">
        <v>32</v>
      </c>
      <c r="D528" s="29" t="s">
        <v>33</v>
      </c>
      <c r="E528" s="32">
        <v>2</v>
      </c>
      <c r="F528" s="29">
        <v>2011</v>
      </c>
      <c r="G528" s="31">
        <v>529.71101676009039</v>
      </c>
      <c r="H528" s="31">
        <v>0</v>
      </c>
      <c r="I528" s="31">
        <v>240</v>
      </c>
      <c r="J528" s="31">
        <v>31</v>
      </c>
      <c r="K528" s="31">
        <v>0</v>
      </c>
      <c r="L528" s="31">
        <v>0</v>
      </c>
      <c r="M528" s="31">
        <v>271</v>
      </c>
    </row>
    <row r="529" spans="1:13" x14ac:dyDescent="0.2">
      <c r="A529" s="29" t="s">
        <v>13</v>
      </c>
      <c r="B529" s="29" t="s">
        <v>14</v>
      </c>
      <c r="C529" s="29" t="s">
        <v>32</v>
      </c>
      <c r="D529" s="29" t="s">
        <v>33</v>
      </c>
      <c r="E529" s="30" t="s">
        <v>12</v>
      </c>
      <c r="F529" s="29">
        <v>2011</v>
      </c>
      <c r="G529" s="31">
        <v>529.71101676009039</v>
      </c>
      <c r="H529" s="31">
        <v>0</v>
      </c>
      <c r="I529" s="31">
        <v>62</v>
      </c>
      <c r="J529" s="31">
        <v>0</v>
      </c>
      <c r="K529" s="31">
        <v>0</v>
      </c>
      <c r="L529" s="31">
        <v>0</v>
      </c>
      <c r="M529" s="31">
        <v>62</v>
      </c>
    </row>
    <row r="530" spans="1:13" x14ac:dyDescent="0.2">
      <c r="A530" s="29" t="s">
        <v>13</v>
      </c>
      <c r="B530" s="29" t="s">
        <v>14</v>
      </c>
      <c r="C530" s="29" t="s">
        <v>32</v>
      </c>
      <c r="D530" s="29" t="s">
        <v>33</v>
      </c>
      <c r="E530" s="32">
        <v>2</v>
      </c>
      <c r="F530" s="29">
        <v>2012</v>
      </c>
      <c r="G530" s="31">
        <v>585.84252184366767</v>
      </c>
      <c r="H530" s="31">
        <v>0</v>
      </c>
      <c r="I530" s="31">
        <v>130</v>
      </c>
      <c r="J530" s="31">
        <v>9</v>
      </c>
      <c r="K530" s="31">
        <v>1039</v>
      </c>
      <c r="L530" s="31">
        <v>207.8</v>
      </c>
      <c r="M530" s="31">
        <v>346.8</v>
      </c>
    </row>
    <row r="531" spans="1:13" x14ac:dyDescent="0.2">
      <c r="A531" s="29" t="s">
        <v>13</v>
      </c>
      <c r="B531" s="29" t="s">
        <v>14</v>
      </c>
      <c r="C531" s="29" t="s">
        <v>32</v>
      </c>
      <c r="D531" s="29" t="s">
        <v>33</v>
      </c>
      <c r="E531" s="32">
        <v>2</v>
      </c>
      <c r="F531" s="29">
        <v>2012</v>
      </c>
      <c r="G531" s="31">
        <v>606.62994254380533</v>
      </c>
      <c r="H531" s="31">
        <v>310</v>
      </c>
      <c r="I531" s="31">
        <v>330</v>
      </c>
      <c r="J531" s="31">
        <v>15</v>
      </c>
      <c r="K531" s="31">
        <v>124</v>
      </c>
      <c r="L531" s="31">
        <v>24.8</v>
      </c>
      <c r="M531" s="31">
        <v>679.8</v>
      </c>
    </row>
    <row r="532" spans="1:13" x14ac:dyDescent="0.2">
      <c r="A532" s="29" t="s">
        <v>13</v>
      </c>
      <c r="B532" s="29" t="s">
        <v>14</v>
      </c>
      <c r="C532" s="29" t="s">
        <v>32</v>
      </c>
      <c r="D532" s="29" t="s">
        <v>33</v>
      </c>
      <c r="E532" s="32">
        <v>2</v>
      </c>
      <c r="F532" s="29">
        <v>2012</v>
      </c>
      <c r="G532" s="31">
        <v>683.38278830885508</v>
      </c>
      <c r="H532" s="31">
        <v>0</v>
      </c>
      <c r="I532" s="31">
        <v>149</v>
      </c>
      <c r="J532" s="31">
        <v>45</v>
      </c>
      <c r="K532" s="31">
        <v>21</v>
      </c>
      <c r="L532" s="31">
        <v>4.2</v>
      </c>
      <c r="M532" s="31">
        <v>198.2</v>
      </c>
    </row>
    <row r="533" spans="1:13" x14ac:dyDescent="0.2">
      <c r="A533" s="29" t="s">
        <v>13</v>
      </c>
      <c r="B533" s="29" t="s">
        <v>14</v>
      </c>
      <c r="C533" s="29" t="s">
        <v>32</v>
      </c>
      <c r="D533" s="29" t="s">
        <v>33</v>
      </c>
      <c r="E533" s="30" t="s">
        <v>12</v>
      </c>
      <c r="F533" s="29">
        <v>2012</v>
      </c>
      <c r="G533" s="31">
        <v>349.26235295943189</v>
      </c>
      <c r="H533" s="31">
        <v>10</v>
      </c>
      <c r="I533" s="31">
        <v>5</v>
      </c>
      <c r="J533" s="31">
        <v>147</v>
      </c>
      <c r="K533" s="31">
        <v>10</v>
      </c>
      <c r="L533" s="31">
        <v>2</v>
      </c>
      <c r="M533" s="31">
        <v>164</v>
      </c>
    </row>
    <row r="534" spans="1:13" x14ac:dyDescent="0.2">
      <c r="A534" s="29" t="s">
        <v>13</v>
      </c>
      <c r="B534" s="29" t="s">
        <v>14</v>
      </c>
      <c r="C534" s="29" t="s">
        <v>32</v>
      </c>
      <c r="D534" s="29" t="s">
        <v>33</v>
      </c>
      <c r="E534" s="32">
        <v>1</v>
      </c>
      <c r="F534" s="29">
        <v>2016</v>
      </c>
      <c r="G534" s="31">
        <v>470.19809855543616</v>
      </c>
      <c r="H534" s="31">
        <v>0</v>
      </c>
      <c r="I534" s="31">
        <v>47</v>
      </c>
      <c r="J534" s="31">
        <v>193</v>
      </c>
      <c r="K534" s="31">
        <v>7</v>
      </c>
      <c r="L534" s="31">
        <v>1.4000000000000001</v>
      </c>
      <c r="M534" s="31">
        <v>241.4</v>
      </c>
    </row>
    <row r="535" spans="1:13" x14ac:dyDescent="0.2">
      <c r="A535" s="29" t="s">
        <v>13</v>
      </c>
      <c r="B535" s="29" t="s">
        <v>14</v>
      </c>
      <c r="C535" s="29" t="s">
        <v>32</v>
      </c>
      <c r="D535" s="29" t="s">
        <v>33</v>
      </c>
      <c r="E535" s="32">
        <v>1</v>
      </c>
      <c r="F535" s="29">
        <v>2016</v>
      </c>
      <c r="G535" s="31">
        <v>538.39476933818707</v>
      </c>
      <c r="H535" s="31">
        <v>83</v>
      </c>
      <c r="I535" s="31">
        <v>175</v>
      </c>
      <c r="J535" s="31">
        <v>5</v>
      </c>
      <c r="K535" s="31">
        <v>47</v>
      </c>
      <c r="L535" s="31">
        <v>9.4</v>
      </c>
      <c r="M535" s="31">
        <v>272.39999999999998</v>
      </c>
    </row>
    <row r="536" spans="1:13" x14ac:dyDescent="0.2">
      <c r="A536" s="29" t="s">
        <v>13</v>
      </c>
      <c r="B536" s="29" t="s">
        <v>14</v>
      </c>
      <c r="C536" s="29" t="s">
        <v>32</v>
      </c>
      <c r="D536" s="29" t="s">
        <v>33</v>
      </c>
      <c r="E536" s="32">
        <v>1</v>
      </c>
      <c r="F536" s="29">
        <v>2016</v>
      </c>
      <c r="G536" s="31">
        <v>561.23759945294739</v>
      </c>
      <c r="H536" s="31">
        <v>48</v>
      </c>
      <c r="I536" s="31">
        <v>143</v>
      </c>
      <c r="J536" s="31">
        <v>4</v>
      </c>
      <c r="K536" s="31">
        <v>38</v>
      </c>
      <c r="L536" s="31">
        <v>7.6000000000000005</v>
      </c>
      <c r="M536" s="31">
        <v>202.6</v>
      </c>
    </row>
    <row r="537" spans="1:13" x14ac:dyDescent="0.2">
      <c r="A537" s="29" t="s">
        <v>13</v>
      </c>
      <c r="B537" s="29" t="s">
        <v>14</v>
      </c>
      <c r="C537" s="29" t="s">
        <v>8</v>
      </c>
      <c r="D537" s="29" t="s">
        <v>9</v>
      </c>
      <c r="E537" s="32">
        <v>3</v>
      </c>
      <c r="F537" s="29">
        <v>2008</v>
      </c>
      <c r="G537" s="31">
        <v>489.8574994242212</v>
      </c>
      <c r="H537" s="31">
        <v>415</v>
      </c>
      <c r="I537" s="31">
        <v>180</v>
      </c>
      <c r="J537" s="31">
        <v>57</v>
      </c>
      <c r="K537" s="31">
        <v>32</v>
      </c>
      <c r="L537" s="31">
        <v>6.4</v>
      </c>
      <c r="M537" s="31">
        <v>658.4</v>
      </c>
    </row>
    <row r="538" spans="1:13" x14ac:dyDescent="0.2">
      <c r="A538" s="29" t="s">
        <v>13</v>
      </c>
      <c r="B538" s="29" t="s">
        <v>14</v>
      </c>
      <c r="C538" s="29" t="s">
        <v>8</v>
      </c>
      <c r="D538" s="29" t="s">
        <v>9</v>
      </c>
      <c r="E538" s="32">
        <v>3</v>
      </c>
      <c r="F538" s="29">
        <v>2009</v>
      </c>
      <c r="G538" s="31">
        <v>827.86219292776434</v>
      </c>
      <c r="H538" s="31">
        <v>0</v>
      </c>
      <c r="I538" s="31">
        <v>75</v>
      </c>
      <c r="J538" s="31">
        <v>43</v>
      </c>
      <c r="K538" s="31">
        <v>0</v>
      </c>
      <c r="L538" s="31">
        <v>0</v>
      </c>
      <c r="M538" s="31">
        <v>118</v>
      </c>
    </row>
    <row r="539" spans="1:13" x14ac:dyDescent="0.2">
      <c r="A539" s="29" t="s">
        <v>13</v>
      </c>
      <c r="B539" s="29" t="s">
        <v>14</v>
      </c>
      <c r="C539" s="29" t="s">
        <v>8</v>
      </c>
      <c r="D539" s="29" t="s">
        <v>9</v>
      </c>
      <c r="E539" s="30" t="s">
        <v>15</v>
      </c>
      <c r="F539" s="29">
        <v>2009</v>
      </c>
      <c r="G539" s="31">
        <v>604.1354795345145</v>
      </c>
      <c r="H539" s="31">
        <v>49</v>
      </c>
      <c r="I539" s="31">
        <v>0</v>
      </c>
      <c r="J539" s="31">
        <v>0</v>
      </c>
      <c r="K539" s="31">
        <v>0</v>
      </c>
      <c r="L539" s="31">
        <v>0</v>
      </c>
      <c r="M539" s="31">
        <v>49</v>
      </c>
    </row>
    <row r="540" spans="1:13" x14ac:dyDescent="0.2">
      <c r="A540" s="29" t="s">
        <v>13</v>
      </c>
      <c r="B540" s="29" t="s">
        <v>14</v>
      </c>
      <c r="C540" s="29" t="s">
        <v>8</v>
      </c>
      <c r="D540" s="29" t="s">
        <v>9</v>
      </c>
      <c r="E540" s="30" t="s">
        <v>16</v>
      </c>
      <c r="F540" s="29">
        <v>2009</v>
      </c>
      <c r="G540" s="31">
        <v>604.1354795345145</v>
      </c>
      <c r="H540" s="31">
        <v>165</v>
      </c>
      <c r="I540" s="31">
        <v>0</v>
      </c>
      <c r="J540" s="31">
        <v>0</v>
      </c>
      <c r="K540" s="31">
        <v>0</v>
      </c>
      <c r="L540" s="31">
        <v>0</v>
      </c>
      <c r="M540" s="31">
        <v>165</v>
      </c>
    </row>
    <row r="541" spans="1:13" x14ac:dyDescent="0.2">
      <c r="A541" s="29" t="s">
        <v>13</v>
      </c>
      <c r="B541" s="29" t="s">
        <v>14</v>
      </c>
      <c r="C541" s="29" t="s">
        <v>8</v>
      </c>
      <c r="D541" s="29" t="s">
        <v>9</v>
      </c>
      <c r="E541" s="30" t="s">
        <v>16</v>
      </c>
      <c r="F541" s="29">
        <v>2009</v>
      </c>
      <c r="G541" s="31">
        <v>827.86219292776434</v>
      </c>
      <c r="H541" s="31">
        <v>0</v>
      </c>
      <c r="I541" s="31">
        <v>35</v>
      </c>
      <c r="J541" s="31">
        <v>5</v>
      </c>
      <c r="K541" s="31">
        <v>2</v>
      </c>
      <c r="L541" s="31">
        <v>0.4</v>
      </c>
      <c r="M541" s="31">
        <v>40.4</v>
      </c>
    </row>
    <row r="542" spans="1:13" x14ac:dyDescent="0.2">
      <c r="A542" s="29" t="s">
        <v>13</v>
      </c>
      <c r="B542" s="29" t="s">
        <v>14</v>
      </c>
      <c r="C542" s="29" t="s">
        <v>8</v>
      </c>
      <c r="D542" s="29" t="s">
        <v>9</v>
      </c>
      <c r="E542" s="32">
        <v>2</v>
      </c>
      <c r="F542" s="29">
        <v>2011</v>
      </c>
      <c r="G542" s="31">
        <v>554.91279598409221</v>
      </c>
      <c r="H542" s="31">
        <v>0</v>
      </c>
      <c r="I542" s="31">
        <v>299</v>
      </c>
      <c r="J542" s="31">
        <v>5</v>
      </c>
      <c r="K542" s="31">
        <v>0</v>
      </c>
      <c r="L542" s="31">
        <v>0</v>
      </c>
      <c r="M542" s="31">
        <v>304</v>
      </c>
    </row>
    <row r="543" spans="1:13" x14ac:dyDescent="0.2">
      <c r="A543" s="29" t="s">
        <v>13</v>
      </c>
      <c r="B543" s="29" t="s">
        <v>14</v>
      </c>
      <c r="C543" s="29" t="s">
        <v>8</v>
      </c>
      <c r="D543" s="29" t="s">
        <v>38</v>
      </c>
      <c r="E543" s="32">
        <v>3</v>
      </c>
      <c r="F543" s="29">
        <v>2003</v>
      </c>
      <c r="G543" s="31">
        <v>377.16505073588667</v>
      </c>
      <c r="H543" s="31">
        <v>0</v>
      </c>
      <c r="I543" s="31">
        <v>258</v>
      </c>
      <c r="J543" s="31">
        <v>35</v>
      </c>
      <c r="K543" s="31">
        <v>0</v>
      </c>
      <c r="L543" s="31">
        <v>0</v>
      </c>
      <c r="M543" s="31">
        <v>293</v>
      </c>
    </row>
    <row r="544" spans="1:13" x14ac:dyDescent="0.2">
      <c r="A544" s="29" t="s">
        <v>13</v>
      </c>
      <c r="B544" s="29" t="s">
        <v>14</v>
      </c>
      <c r="C544" s="29" t="s">
        <v>8</v>
      </c>
      <c r="D544" s="29" t="s">
        <v>38</v>
      </c>
      <c r="E544" s="32">
        <v>3</v>
      </c>
      <c r="F544" s="29">
        <v>2003</v>
      </c>
      <c r="G544" s="31">
        <v>440.88798406859706</v>
      </c>
      <c r="H544" s="31">
        <v>220</v>
      </c>
      <c r="I544" s="31">
        <v>100</v>
      </c>
      <c r="J544" s="31">
        <v>63</v>
      </c>
      <c r="K544" s="31">
        <v>0</v>
      </c>
      <c r="L544" s="31">
        <v>0</v>
      </c>
      <c r="M544" s="31">
        <v>383</v>
      </c>
    </row>
    <row r="545" spans="1:13" x14ac:dyDescent="0.2">
      <c r="A545" s="29" t="s">
        <v>13</v>
      </c>
      <c r="B545" s="29" t="s">
        <v>14</v>
      </c>
      <c r="C545" s="29" t="s">
        <v>8</v>
      </c>
      <c r="D545" s="29" t="s">
        <v>38</v>
      </c>
      <c r="E545" s="30" t="s">
        <v>16</v>
      </c>
      <c r="F545" s="29">
        <v>2003</v>
      </c>
      <c r="G545" s="31">
        <v>273.52591100000001</v>
      </c>
      <c r="H545" s="31">
        <v>0</v>
      </c>
      <c r="I545" s="31">
        <v>14</v>
      </c>
      <c r="J545" s="31">
        <v>0</v>
      </c>
      <c r="K545" s="31">
        <v>0</v>
      </c>
      <c r="L545" s="31">
        <v>0</v>
      </c>
      <c r="M545" s="31">
        <v>14</v>
      </c>
    </row>
    <row r="546" spans="1:13" x14ac:dyDescent="0.2">
      <c r="A546" s="29" t="s">
        <v>13</v>
      </c>
      <c r="B546" s="29" t="s">
        <v>14</v>
      </c>
      <c r="C546" s="29" t="s">
        <v>8</v>
      </c>
      <c r="D546" s="29" t="s">
        <v>38</v>
      </c>
      <c r="E546" s="32">
        <v>3</v>
      </c>
      <c r="F546" s="29">
        <v>2008</v>
      </c>
      <c r="G546" s="31">
        <v>348.55532767850332</v>
      </c>
      <c r="H546" s="31">
        <v>465</v>
      </c>
      <c r="I546" s="31">
        <v>197</v>
      </c>
      <c r="J546" s="31">
        <v>47</v>
      </c>
      <c r="K546" s="31">
        <v>0</v>
      </c>
      <c r="L546" s="31">
        <v>0</v>
      </c>
      <c r="M546" s="31">
        <v>709</v>
      </c>
    </row>
    <row r="547" spans="1:13" x14ac:dyDescent="0.2">
      <c r="A547" s="29" t="s">
        <v>13</v>
      </c>
      <c r="B547" s="29" t="s">
        <v>14</v>
      </c>
      <c r="C547" s="29" t="s">
        <v>8</v>
      </c>
      <c r="D547" s="29" t="s">
        <v>38</v>
      </c>
      <c r="E547" s="30" t="s">
        <v>15</v>
      </c>
      <c r="F547" s="29">
        <v>2008</v>
      </c>
      <c r="G547" s="31">
        <v>348.55532767850332</v>
      </c>
      <c r="H547" s="31">
        <v>38</v>
      </c>
      <c r="I547" s="31">
        <v>0</v>
      </c>
      <c r="J547" s="31">
        <v>5</v>
      </c>
      <c r="K547" s="31">
        <v>0</v>
      </c>
      <c r="L547" s="31">
        <v>0</v>
      </c>
      <c r="M547" s="31">
        <v>43</v>
      </c>
    </row>
    <row r="548" spans="1:13" x14ac:dyDescent="0.2">
      <c r="A548" s="29" t="s">
        <v>13</v>
      </c>
      <c r="B548" s="29" t="s">
        <v>14</v>
      </c>
      <c r="C548" s="29" t="s">
        <v>8</v>
      </c>
      <c r="D548" s="29" t="s">
        <v>38</v>
      </c>
      <c r="E548" s="32">
        <v>3</v>
      </c>
      <c r="F548" s="29">
        <v>2009</v>
      </c>
      <c r="G548" s="31">
        <v>465.24699603611975</v>
      </c>
      <c r="H548" s="31">
        <v>1</v>
      </c>
      <c r="I548" s="31">
        <v>0</v>
      </c>
      <c r="J548" s="31">
        <v>0</v>
      </c>
      <c r="K548" s="31">
        <v>0</v>
      </c>
      <c r="L548" s="31">
        <v>0</v>
      </c>
      <c r="M548" s="31">
        <v>1</v>
      </c>
    </row>
    <row r="549" spans="1:13" x14ac:dyDescent="0.2">
      <c r="A549" s="29" t="s">
        <v>13</v>
      </c>
      <c r="B549" s="29" t="s">
        <v>14</v>
      </c>
      <c r="C549" s="29" t="s">
        <v>8</v>
      </c>
      <c r="D549" s="29" t="s">
        <v>38</v>
      </c>
      <c r="E549" s="32">
        <v>2</v>
      </c>
      <c r="F549" s="29">
        <v>2010</v>
      </c>
      <c r="G549" s="31">
        <v>401.11155220325526</v>
      </c>
      <c r="H549" s="31">
        <v>0</v>
      </c>
      <c r="I549" s="31">
        <v>953</v>
      </c>
      <c r="J549" s="31">
        <v>22</v>
      </c>
      <c r="K549" s="31">
        <v>0</v>
      </c>
      <c r="L549" s="31">
        <v>0</v>
      </c>
      <c r="M549" s="31">
        <v>975</v>
      </c>
    </row>
    <row r="550" spans="1:13" x14ac:dyDescent="0.2">
      <c r="A550" s="29" t="s">
        <v>13</v>
      </c>
      <c r="B550" s="29" t="s">
        <v>14</v>
      </c>
      <c r="C550" s="29" t="s">
        <v>8</v>
      </c>
      <c r="D550" s="29" t="s">
        <v>38</v>
      </c>
      <c r="E550" s="32">
        <v>2</v>
      </c>
      <c r="F550" s="29">
        <v>2011</v>
      </c>
      <c r="G550" s="31">
        <v>429.76040353089536</v>
      </c>
      <c r="H550" s="31">
        <v>24</v>
      </c>
      <c r="I550" s="31">
        <v>128</v>
      </c>
      <c r="J550" s="31">
        <v>7</v>
      </c>
      <c r="K550" s="31">
        <v>0</v>
      </c>
      <c r="L550" s="31">
        <v>0</v>
      </c>
      <c r="M550" s="31">
        <v>159</v>
      </c>
    </row>
    <row r="551" spans="1:13" x14ac:dyDescent="0.2">
      <c r="A551" s="29" t="s">
        <v>13</v>
      </c>
      <c r="B551" s="29" t="s">
        <v>14</v>
      </c>
      <c r="C551" s="29" t="s">
        <v>8</v>
      </c>
      <c r="D551" s="29" t="s">
        <v>38</v>
      </c>
      <c r="E551" s="32">
        <v>2</v>
      </c>
      <c r="F551" s="29">
        <v>2011</v>
      </c>
      <c r="G551" s="31">
        <v>469.64882943143812</v>
      </c>
      <c r="H551" s="31">
        <v>49</v>
      </c>
      <c r="I551" s="31">
        <v>0</v>
      </c>
      <c r="J551" s="31">
        <v>12</v>
      </c>
      <c r="K551" s="31">
        <v>0</v>
      </c>
      <c r="L551" s="31">
        <v>0</v>
      </c>
      <c r="M551" s="31">
        <v>61</v>
      </c>
    </row>
    <row r="552" spans="1:13" x14ac:dyDescent="0.2">
      <c r="A552" s="29" t="s">
        <v>13</v>
      </c>
      <c r="B552" s="29" t="s">
        <v>14</v>
      </c>
      <c r="C552" s="29" t="s">
        <v>8</v>
      </c>
      <c r="D552" s="29" t="s">
        <v>38</v>
      </c>
      <c r="E552" s="32">
        <v>2</v>
      </c>
      <c r="F552" s="29">
        <v>2011</v>
      </c>
      <c r="G552" s="31">
        <v>507.2034194069692</v>
      </c>
      <c r="H552" s="31">
        <v>0</v>
      </c>
      <c r="I552" s="31">
        <v>864</v>
      </c>
      <c r="J552" s="31">
        <v>0</v>
      </c>
      <c r="K552" s="31">
        <v>0</v>
      </c>
      <c r="L552" s="31">
        <v>0</v>
      </c>
      <c r="M552" s="31">
        <v>864</v>
      </c>
    </row>
    <row r="553" spans="1:13" x14ac:dyDescent="0.2">
      <c r="A553" s="29" t="s">
        <v>13</v>
      </c>
      <c r="B553" s="29" t="s">
        <v>14</v>
      </c>
      <c r="C553" s="29" t="s">
        <v>8</v>
      </c>
      <c r="D553" s="29" t="s">
        <v>38</v>
      </c>
      <c r="E553" s="32">
        <v>2</v>
      </c>
      <c r="F553" s="29">
        <v>2012</v>
      </c>
      <c r="G553" s="31">
        <v>481.76392665162285</v>
      </c>
      <c r="H553" s="31">
        <v>28</v>
      </c>
      <c r="I553" s="31">
        <v>96</v>
      </c>
      <c r="J553" s="31">
        <v>14</v>
      </c>
      <c r="K553" s="31">
        <v>0</v>
      </c>
      <c r="L553" s="31">
        <v>0</v>
      </c>
      <c r="M553" s="31">
        <v>138</v>
      </c>
    </row>
    <row r="554" spans="1:13" x14ac:dyDescent="0.2">
      <c r="A554" s="29" t="s">
        <v>13</v>
      </c>
      <c r="B554" s="29" t="s">
        <v>14</v>
      </c>
      <c r="C554" s="29" t="s">
        <v>8</v>
      </c>
      <c r="D554" s="29" t="s">
        <v>38</v>
      </c>
      <c r="E554" s="32">
        <v>2</v>
      </c>
      <c r="F554" s="29">
        <v>2013</v>
      </c>
      <c r="G554" s="31">
        <v>790.1173619462046</v>
      </c>
      <c r="H554" s="31">
        <v>0</v>
      </c>
      <c r="I554" s="31">
        <v>106</v>
      </c>
      <c r="J554" s="31">
        <v>0</v>
      </c>
      <c r="K554" s="31">
        <v>0</v>
      </c>
      <c r="L554" s="31">
        <v>0</v>
      </c>
      <c r="M554" s="31">
        <v>106</v>
      </c>
    </row>
    <row r="555" spans="1:13" x14ac:dyDescent="0.2">
      <c r="A555" s="29" t="s">
        <v>13</v>
      </c>
      <c r="B555" s="29" t="s">
        <v>14</v>
      </c>
      <c r="C555" s="29" t="s">
        <v>8</v>
      </c>
      <c r="D555" s="29" t="s">
        <v>38</v>
      </c>
      <c r="E555" s="30" t="s">
        <v>12</v>
      </c>
      <c r="F555" s="29">
        <v>2013</v>
      </c>
      <c r="G555" s="31">
        <v>790.1173619462046</v>
      </c>
      <c r="H555" s="31">
        <v>0</v>
      </c>
      <c r="I555" s="31">
        <v>8</v>
      </c>
      <c r="J555" s="31">
        <v>0</v>
      </c>
      <c r="K555" s="31">
        <v>0</v>
      </c>
      <c r="L555" s="31">
        <v>0</v>
      </c>
      <c r="M555" s="31">
        <v>8</v>
      </c>
    </row>
    <row r="556" spans="1:13" x14ac:dyDescent="0.2">
      <c r="A556" s="29" t="s">
        <v>13</v>
      </c>
      <c r="B556" s="29" t="s">
        <v>14</v>
      </c>
      <c r="C556" s="29" t="s">
        <v>8</v>
      </c>
      <c r="D556" s="29" t="s">
        <v>38</v>
      </c>
      <c r="E556" s="32">
        <v>2</v>
      </c>
      <c r="F556" s="29">
        <v>2014</v>
      </c>
      <c r="G556" s="31">
        <v>546.79029540920612</v>
      </c>
      <c r="H556" s="31">
        <v>0</v>
      </c>
      <c r="I556" s="31">
        <v>550</v>
      </c>
      <c r="J556" s="31">
        <v>0</v>
      </c>
      <c r="K556" s="31">
        <v>0</v>
      </c>
      <c r="L556" s="31">
        <v>0</v>
      </c>
      <c r="M556" s="31">
        <v>550</v>
      </c>
    </row>
    <row r="557" spans="1:13" x14ac:dyDescent="0.2">
      <c r="A557" s="29" t="s">
        <v>13</v>
      </c>
      <c r="B557" s="29" t="s">
        <v>14</v>
      </c>
      <c r="C557" s="29" t="s">
        <v>8</v>
      </c>
      <c r="D557" s="29" t="s">
        <v>38</v>
      </c>
      <c r="E557" s="30" t="s">
        <v>12</v>
      </c>
      <c r="F557" s="29">
        <v>2014</v>
      </c>
      <c r="G557" s="31">
        <v>546.79029540920612</v>
      </c>
      <c r="H557" s="31">
        <v>0</v>
      </c>
      <c r="I557" s="31">
        <v>243</v>
      </c>
      <c r="J557" s="31">
        <v>0</v>
      </c>
      <c r="K557" s="31">
        <v>0</v>
      </c>
      <c r="L557" s="31">
        <v>0</v>
      </c>
      <c r="M557" s="31">
        <v>243</v>
      </c>
    </row>
    <row r="558" spans="1:13" x14ac:dyDescent="0.2">
      <c r="A558" s="29" t="s">
        <v>13</v>
      </c>
      <c r="B558" s="29" t="s">
        <v>14</v>
      </c>
      <c r="C558" s="29" t="s">
        <v>8</v>
      </c>
      <c r="D558" s="29" t="s">
        <v>38</v>
      </c>
      <c r="E558" s="32">
        <v>1</v>
      </c>
      <c r="F558" s="29">
        <v>2015</v>
      </c>
      <c r="G558" s="31">
        <v>338.88923777354489</v>
      </c>
      <c r="H558" s="31">
        <v>51</v>
      </c>
      <c r="I558" s="31">
        <v>14</v>
      </c>
      <c r="J558" s="31">
        <v>67</v>
      </c>
      <c r="K558" s="31">
        <v>10</v>
      </c>
      <c r="L558" s="31">
        <v>2</v>
      </c>
      <c r="M558" s="31">
        <v>134</v>
      </c>
    </row>
    <row r="559" spans="1:13" x14ac:dyDescent="0.2">
      <c r="A559" s="29" t="s">
        <v>13</v>
      </c>
      <c r="B559" s="29" t="s">
        <v>14</v>
      </c>
      <c r="C559" s="29" t="s">
        <v>8</v>
      </c>
      <c r="D559" s="29" t="s">
        <v>38</v>
      </c>
      <c r="E559" s="32">
        <v>1</v>
      </c>
      <c r="F559" s="29">
        <v>2015</v>
      </c>
      <c r="G559" s="31">
        <v>463.25071080342531</v>
      </c>
      <c r="H559" s="31">
        <v>420</v>
      </c>
      <c r="I559" s="31">
        <v>255</v>
      </c>
      <c r="J559" s="31">
        <v>6</v>
      </c>
      <c r="K559" s="31">
        <v>0</v>
      </c>
      <c r="L559" s="31">
        <v>0</v>
      </c>
      <c r="M559" s="31">
        <v>681</v>
      </c>
    </row>
    <row r="560" spans="1:13" x14ac:dyDescent="0.2">
      <c r="A560" s="29" t="s">
        <v>13</v>
      </c>
      <c r="B560" s="29" t="s">
        <v>14</v>
      </c>
      <c r="C560" s="29" t="s">
        <v>8</v>
      </c>
      <c r="D560" s="29" t="s">
        <v>38</v>
      </c>
      <c r="E560" s="32">
        <v>1</v>
      </c>
      <c r="F560" s="29">
        <v>2015</v>
      </c>
      <c r="G560" s="31">
        <v>566.26405496157497</v>
      </c>
      <c r="H560" s="31">
        <v>0</v>
      </c>
      <c r="I560" s="31">
        <v>83</v>
      </c>
      <c r="J560" s="31">
        <v>1</v>
      </c>
      <c r="K560" s="31">
        <v>0</v>
      </c>
      <c r="L560" s="31">
        <v>0</v>
      </c>
      <c r="M560" s="31">
        <v>84</v>
      </c>
    </row>
    <row r="561" spans="1:13" x14ac:dyDescent="0.2">
      <c r="A561" s="29" t="s">
        <v>13</v>
      </c>
      <c r="B561" s="29" t="s">
        <v>14</v>
      </c>
      <c r="C561" s="29" t="s">
        <v>8</v>
      </c>
      <c r="D561" s="29" t="s">
        <v>38</v>
      </c>
      <c r="E561" s="32">
        <v>1</v>
      </c>
      <c r="F561" s="29">
        <v>2016</v>
      </c>
      <c r="G561" s="31">
        <v>520.54676767499973</v>
      </c>
      <c r="H561" s="31">
        <v>123</v>
      </c>
      <c r="I561" s="31">
        <v>187</v>
      </c>
      <c r="J561" s="31">
        <v>0</v>
      </c>
      <c r="K561" s="31">
        <v>0</v>
      </c>
      <c r="L561" s="31">
        <v>0</v>
      </c>
      <c r="M561" s="31">
        <v>310</v>
      </c>
    </row>
    <row r="562" spans="1:13" x14ac:dyDescent="0.2">
      <c r="A562" s="29" t="s">
        <v>13</v>
      </c>
      <c r="B562" s="29" t="s">
        <v>14</v>
      </c>
      <c r="C562" s="29" t="s">
        <v>30</v>
      </c>
      <c r="D562" s="29" t="s">
        <v>31</v>
      </c>
      <c r="E562" s="32">
        <v>3</v>
      </c>
      <c r="F562" s="29">
        <v>2001</v>
      </c>
      <c r="G562" s="31">
        <v>248.69083585095672</v>
      </c>
      <c r="H562" s="31">
        <v>30</v>
      </c>
      <c r="I562" s="31">
        <v>14</v>
      </c>
      <c r="J562" s="31">
        <v>0</v>
      </c>
      <c r="K562" s="31">
        <v>0</v>
      </c>
      <c r="L562" s="31">
        <v>0</v>
      </c>
      <c r="M562" s="31">
        <v>44</v>
      </c>
    </row>
    <row r="563" spans="1:13" x14ac:dyDescent="0.2">
      <c r="A563" s="29" t="s">
        <v>13</v>
      </c>
      <c r="B563" s="29" t="s">
        <v>14</v>
      </c>
      <c r="C563" s="29" t="s">
        <v>30</v>
      </c>
      <c r="D563" s="29" t="s">
        <v>31</v>
      </c>
      <c r="E563" s="32">
        <v>3</v>
      </c>
      <c r="F563" s="29">
        <v>2001</v>
      </c>
      <c r="G563" s="31">
        <v>256.06435643564356</v>
      </c>
      <c r="H563" s="31">
        <v>4</v>
      </c>
      <c r="I563" s="31">
        <v>16</v>
      </c>
      <c r="J563" s="31">
        <v>2</v>
      </c>
      <c r="K563" s="31">
        <v>0</v>
      </c>
      <c r="L563" s="31">
        <v>0</v>
      </c>
      <c r="M563" s="31">
        <v>22</v>
      </c>
    </row>
    <row r="564" spans="1:13" x14ac:dyDescent="0.2">
      <c r="A564" s="29" t="s">
        <v>13</v>
      </c>
      <c r="B564" s="29" t="s">
        <v>14</v>
      </c>
      <c r="C564" s="29" t="s">
        <v>30</v>
      </c>
      <c r="D564" s="29" t="s">
        <v>31</v>
      </c>
      <c r="E564" s="32">
        <v>3</v>
      </c>
      <c r="F564" s="29">
        <v>2003</v>
      </c>
      <c r="G564" s="31">
        <v>452.18231089468929</v>
      </c>
      <c r="H564" s="31">
        <v>56</v>
      </c>
      <c r="I564" s="31">
        <v>70</v>
      </c>
      <c r="J564" s="31">
        <v>30</v>
      </c>
      <c r="K564" s="31">
        <v>0</v>
      </c>
      <c r="L564" s="31">
        <v>0</v>
      </c>
      <c r="M564" s="31">
        <v>156</v>
      </c>
    </row>
    <row r="565" spans="1:13" x14ac:dyDescent="0.2">
      <c r="A565" s="29" t="s">
        <v>13</v>
      </c>
      <c r="B565" s="29" t="s">
        <v>14</v>
      </c>
      <c r="C565" s="29" t="s">
        <v>30</v>
      </c>
      <c r="D565" s="29" t="s">
        <v>31</v>
      </c>
      <c r="E565" s="30" t="s">
        <v>15</v>
      </c>
      <c r="F565" s="29">
        <v>2004</v>
      </c>
      <c r="G565" s="31">
        <v>322.13588779999998</v>
      </c>
      <c r="H565" s="31">
        <v>0</v>
      </c>
      <c r="I565" s="31">
        <v>131</v>
      </c>
      <c r="J565" s="31">
        <v>2</v>
      </c>
      <c r="K565" s="31">
        <v>0</v>
      </c>
      <c r="L565" s="31">
        <v>0</v>
      </c>
      <c r="M565" s="31">
        <v>133</v>
      </c>
    </row>
    <row r="566" spans="1:13" x14ac:dyDescent="0.2">
      <c r="A566" s="29" t="s">
        <v>13</v>
      </c>
      <c r="B566" s="29" t="s">
        <v>14</v>
      </c>
      <c r="C566" s="29" t="s">
        <v>30</v>
      </c>
      <c r="D566" s="29" t="s">
        <v>31</v>
      </c>
      <c r="E566" s="30" t="s">
        <v>16</v>
      </c>
      <c r="F566" s="29">
        <v>2004</v>
      </c>
      <c r="G566" s="31">
        <v>93.595226909999994</v>
      </c>
      <c r="H566" s="31">
        <v>55</v>
      </c>
      <c r="I566" s="31">
        <v>158</v>
      </c>
      <c r="J566" s="31">
        <v>0</v>
      </c>
      <c r="K566" s="31">
        <v>0</v>
      </c>
      <c r="L566" s="31">
        <v>0</v>
      </c>
      <c r="M566" s="31">
        <v>213</v>
      </c>
    </row>
    <row r="567" spans="1:13" x14ac:dyDescent="0.2">
      <c r="A567" s="29" t="s">
        <v>13</v>
      </c>
      <c r="B567" s="29" t="s">
        <v>14</v>
      </c>
      <c r="C567" s="29" t="s">
        <v>30</v>
      </c>
      <c r="D567" s="29" t="s">
        <v>31</v>
      </c>
      <c r="E567" s="30" t="s">
        <v>16</v>
      </c>
      <c r="F567" s="29">
        <v>2006</v>
      </c>
      <c r="G567" s="31">
        <v>454.63258785942492</v>
      </c>
      <c r="H567" s="31">
        <v>34</v>
      </c>
      <c r="I567" s="31">
        <v>0</v>
      </c>
      <c r="J567" s="31">
        <v>1</v>
      </c>
      <c r="K567" s="31">
        <v>1</v>
      </c>
      <c r="L567" s="31">
        <v>0.2</v>
      </c>
      <c r="M567" s="31">
        <v>35.200000000000003</v>
      </c>
    </row>
    <row r="568" spans="1:13" x14ac:dyDescent="0.2">
      <c r="A568" s="29" t="s">
        <v>13</v>
      </c>
      <c r="B568" s="29" t="s">
        <v>14</v>
      </c>
      <c r="C568" s="29" t="s">
        <v>30</v>
      </c>
      <c r="D568" s="29" t="s">
        <v>31</v>
      </c>
      <c r="E568" s="30" t="s">
        <v>15</v>
      </c>
      <c r="F568" s="29">
        <v>2008</v>
      </c>
      <c r="G568" s="31">
        <v>434.12254880320137</v>
      </c>
      <c r="H568" s="31">
        <v>0</v>
      </c>
      <c r="I568" s="31">
        <v>83</v>
      </c>
      <c r="J568" s="31">
        <v>0</v>
      </c>
      <c r="K568" s="31">
        <v>0</v>
      </c>
      <c r="L568" s="31">
        <v>0</v>
      </c>
      <c r="M568" s="31">
        <v>83</v>
      </c>
    </row>
    <row r="569" spans="1:13" x14ac:dyDescent="0.2">
      <c r="A569" s="29" t="s">
        <v>13</v>
      </c>
      <c r="B569" s="29" t="s">
        <v>14</v>
      </c>
      <c r="C569" s="29" t="s">
        <v>30</v>
      </c>
      <c r="D569" s="29" t="s">
        <v>31</v>
      </c>
      <c r="E569" s="30" t="s">
        <v>16</v>
      </c>
      <c r="F569" s="29">
        <v>2008</v>
      </c>
      <c r="G569" s="31">
        <v>434.12254880320137</v>
      </c>
      <c r="H569" s="31">
        <v>0</v>
      </c>
      <c r="I569" s="31">
        <v>245</v>
      </c>
      <c r="J569" s="31">
        <v>0</v>
      </c>
      <c r="K569" s="31">
        <v>0</v>
      </c>
      <c r="L569" s="31">
        <v>0</v>
      </c>
      <c r="M569" s="31">
        <v>245</v>
      </c>
    </row>
    <row r="570" spans="1:13" x14ac:dyDescent="0.2">
      <c r="A570" s="29" t="s">
        <v>13</v>
      </c>
      <c r="B570" s="29" t="s">
        <v>14</v>
      </c>
      <c r="C570" s="29" t="s">
        <v>30</v>
      </c>
      <c r="D570" s="29" t="s">
        <v>31</v>
      </c>
      <c r="E570" s="30" t="s">
        <v>15</v>
      </c>
      <c r="F570" s="29">
        <v>2009</v>
      </c>
      <c r="G570" s="31">
        <v>324.65964526800218</v>
      </c>
      <c r="H570" s="31">
        <v>0</v>
      </c>
      <c r="I570" s="31">
        <v>32</v>
      </c>
      <c r="J570" s="31">
        <v>3</v>
      </c>
      <c r="K570" s="31">
        <v>0</v>
      </c>
      <c r="L570" s="31">
        <v>0</v>
      </c>
      <c r="M570" s="31">
        <v>35</v>
      </c>
    </row>
    <row r="571" spans="1:13" x14ac:dyDescent="0.2">
      <c r="A571" s="29" t="s">
        <v>13</v>
      </c>
      <c r="B571" s="29" t="s">
        <v>14</v>
      </c>
      <c r="C571" s="29" t="s">
        <v>30</v>
      </c>
      <c r="D571" s="29" t="s">
        <v>31</v>
      </c>
      <c r="E571" s="30" t="s">
        <v>15</v>
      </c>
      <c r="F571" s="29">
        <v>2009</v>
      </c>
      <c r="G571" s="31">
        <v>324.65964526800218</v>
      </c>
      <c r="H571" s="31">
        <v>0</v>
      </c>
      <c r="I571" s="31">
        <v>121</v>
      </c>
      <c r="J571" s="31">
        <v>0</v>
      </c>
      <c r="K571" s="31">
        <v>0</v>
      </c>
      <c r="L571" s="31">
        <v>0</v>
      </c>
      <c r="M571" s="31">
        <v>121</v>
      </c>
    </row>
    <row r="572" spans="1:13" x14ac:dyDescent="0.2">
      <c r="A572" s="29" t="s">
        <v>13</v>
      </c>
      <c r="B572" s="29" t="s">
        <v>14</v>
      </c>
      <c r="C572" s="29" t="s">
        <v>30</v>
      </c>
      <c r="D572" s="29" t="s">
        <v>31</v>
      </c>
      <c r="E572" s="32">
        <v>2</v>
      </c>
      <c r="F572" s="29">
        <v>2012</v>
      </c>
      <c r="G572" s="31">
        <v>530.05171668654111</v>
      </c>
      <c r="H572" s="31">
        <v>0</v>
      </c>
      <c r="I572" s="31">
        <v>17</v>
      </c>
      <c r="J572" s="31">
        <v>0</v>
      </c>
      <c r="K572" s="31">
        <v>0</v>
      </c>
      <c r="L572" s="31">
        <v>0</v>
      </c>
      <c r="M572" s="31">
        <v>17</v>
      </c>
    </row>
    <row r="573" spans="1:13" x14ac:dyDescent="0.2">
      <c r="A573" s="29" t="s">
        <v>13</v>
      </c>
      <c r="B573" s="29" t="s">
        <v>14</v>
      </c>
      <c r="C573" s="29" t="s">
        <v>30</v>
      </c>
      <c r="D573" s="29" t="s">
        <v>31</v>
      </c>
      <c r="E573" s="30" t="s">
        <v>12</v>
      </c>
      <c r="F573" s="29">
        <v>2012</v>
      </c>
      <c r="G573" s="31">
        <v>530.05171668654111</v>
      </c>
      <c r="H573" s="31">
        <v>0</v>
      </c>
      <c r="I573" s="31">
        <v>57</v>
      </c>
      <c r="J573" s="31">
        <v>0</v>
      </c>
      <c r="K573" s="31">
        <v>0</v>
      </c>
      <c r="L573" s="31">
        <v>0</v>
      </c>
      <c r="M573" s="31">
        <v>57</v>
      </c>
    </row>
    <row r="574" spans="1:13" x14ac:dyDescent="0.2">
      <c r="A574" s="29" t="s">
        <v>13</v>
      </c>
      <c r="B574" s="29" t="s">
        <v>14</v>
      </c>
      <c r="C574" s="29" t="s">
        <v>30</v>
      </c>
      <c r="D574" s="29" t="s">
        <v>31</v>
      </c>
      <c r="E574" s="32">
        <v>2</v>
      </c>
      <c r="F574" s="29">
        <v>2013</v>
      </c>
      <c r="G574" s="31">
        <v>472.47966663782699</v>
      </c>
      <c r="H574" s="31">
        <v>270</v>
      </c>
      <c r="I574" s="31">
        <v>77</v>
      </c>
      <c r="J574" s="31">
        <v>19</v>
      </c>
      <c r="K574" s="31">
        <v>0</v>
      </c>
      <c r="L574" s="31">
        <v>0</v>
      </c>
      <c r="M574" s="31">
        <v>366</v>
      </c>
    </row>
    <row r="575" spans="1:13" x14ac:dyDescent="0.2">
      <c r="A575" s="29" t="s">
        <v>13</v>
      </c>
      <c r="B575" s="29" t="s">
        <v>14</v>
      </c>
      <c r="C575" s="29" t="s">
        <v>30</v>
      </c>
      <c r="D575" s="29" t="s">
        <v>31</v>
      </c>
      <c r="E575" s="32">
        <v>2</v>
      </c>
      <c r="F575" s="29">
        <v>2013</v>
      </c>
      <c r="G575" s="31">
        <v>483.82544080407126</v>
      </c>
      <c r="H575" s="31">
        <v>150</v>
      </c>
      <c r="I575" s="31">
        <v>2</v>
      </c>
      <c r="J575" s="31">
        <v>17</v>
      </c>
      <c r="K575" s="31">
        <v>11</v>
      </c>
      <c r="L575" s="31">
        <v>2.2000000000000002</v>
      </c>
      <c r="M575" s="31">
        <v>171.2</v>
      </c>
    </row>
    <row r="576" spans="1:13" x14ac:dyDescent="0.2">
      <c r="A576" s="29" t="s">
        <v>13</v>
      </c>
      <c r="B576" s="29" t="s">
        <v>14</v>
      </c>
      <c r="C576" s="29" t="s">
        <v>30</v>
      </c>
      <c r="D576" s="29" t="s">
        <v>31</v>
      </c>
      <c r="E576" s="30" t="s">
        <v>12</v>
      </c>
      <c r="F576" s="29">
        <v>2013</v>
      </c>
      <c r="G576" s="31">
        <v>472.47966663782699</v>
      </c>
      <c r="H576" s="31">
        <v>0</v>
      </c>
      <c r="I576" s="31">
        <v>209</v>
      </c>
      <c r="J576" s="31">
        <v>0</v>
      </c>
      <c r="K576" s="31">
        <v>0</v>
      </c>
      <c r="L576" s="31">
        <v>0</v>
      </c>
      <c r="M576" s="31">
        <v>209</v>
      </c>
    </row>
    <row r="577" spans="1:13" x14ac:dyDescent="0.2">
      <c r="A577" s="29" t="s">
        <v>13</v>
      </c>
      <c r="B577" s="29" t="s">
        <v>14</v>
      </c>
      <c r="C577" s="29" t="s">
        <v>30</v>
      </c>
      <c r="D577" s="29" t="s">
        <v>31</v>
      </c>
      <c r="E577" s="32">
        <v>1</v>
      </c>
      <c r="F577" s="29">
        <v>2015</v>
      </c>
      <c r="G577" s="31">
        <v>728.55706385118151</v>
      </c>
      <c r="H577" s="31">
        <v>9</v>
      </c>
      <c r="I577" s="31">
        <v>80</v>
      </c>
      <c r="J577" s="31">
        <v>22</v>
      </c>
      <c r="K577" s="31">
        <v>10</v>
      </c>
      <c r="L577" s="31">
        <v>2</v>
      </c>
      <c r="M577" s="31">
        <v>113</v>
      </c>
    </row>
    <row r="578" spans="1:13" x14ac:dyDescent="0.2">
      <c r="A578" s="29" t="s">
        <v>13</v>
      </c>
      <c r="B578" s="29" t="s">
        <v>14</v>
      </c>
      <c r="C578" s="29" t="s">
        <v>30</v>
      </c>
      <c r="D578" s="29" t="s">
        <v>31</v>
      </c>
      <c r="E578" s="32">
        <v>1</v>
      </c>
      <c r="F578" s="29">
        <v>2016</v>
      </c>
      <c r="G578" s="31">
        <v>461.29054483562203</v>
      </c>
      <c r="H578" s="31">
        <v>145</v>
      </c>
      <c r="I578" s="31">
        <v>8</v>
      </c>
      <c r="J578" s="31">
        <v>3</v>
      </c>
      <c r="K578" s="31">
        <v>0</v>
      </c>
      <c r="L578" s="31">
        <v>0</v>
      </c>
      <c r="M578" s="31">
        <v>156</v>
      </c>
    </row>
    <row r="579" spans="1:13" x14ac:dyDescent="0.2">
      <c r="A579" s="29" t="s">
        <v>13</v>
      </c>
      <c r="B579" s="29" t="s">
        <v>14</v>
      </c>
      <c r="C579" s="29" t="s">
        <v>30</v>
      </c>
      <c r="D579" s="29" t="s">
        <v>31</v>
      </c>
      <c r="E579" s="32">
        <v>1</v>
      </c>
      <c r="F579" s="29">
        <v>2017</v>
      </c>
      <c r="G579" s="31">
        <v>563.69395677680643</v>
      </c>
      <c r="H579" s="31">
        <v>22</v>
      </c>
      <c r="I579" s="31">
        <v>0</v>
      </c>
      <c r="J579" s="31">
        <v>18</v>
      </c>
      <c r="K579" s="31">
        <v>0</v>
      </c>
      <c r="L579" s="31">
        <v>0</v>
      </c>
      <c r="M579" s="31">
        <v>40</v>
      </c>
    </row>
    <row r="580" spans="1:13" x14ac:dyDescent="0.2">
      <c r="A580" s="29" t="s">
        <v>17</v>
      </c>
      <c r="B580" s="29" t="s">
        <v>18</v>
      </c>
      <c r="C580" s="29" t="s">
        <v>27</v>
      </c>
      <c r="D580" s="29" t="s">
        <v>28</v>
      </c>
      <c r="E580" s="32">
        <v>3</v>
      </c>
      <c r="F580" s="29">
        <v>1994</v>
      </c>
      <c r="G580" s="31">
        <v>367.4616695059625</v>
      </c>
      <c r="H580" s="31">
        <v>1209</v>
      </c>
      <c r="I580" s="31">
        <v>112</v>
      </c>
      <c r="J580" s="31">
        <v>3</v>
      </c>
      <c r="K580" s="31">
        <v>0</v>
      </c>
      <c r="L580" s="31">
        <v>0</v>
      </c>
      <c r="M580" s="31">
        <v>1324</v>
      </c>
    </row>
    <row r="581" spans="1:13" x14ac:dyDescent="0.2">
      <c r="A581" s="29" t="s">
        <v>17</v>
      </c>
      <c r="B581" s="29" t="s">
        <v>18</v>
      </c>
      <c r="C581" s="29" t="s">
        <v>27</v>
      </c>
      <c r="D581" s="29" t="s">
        <v>28</v>
      </c>
      <c r="E581" s="30" t="s">
        <v>16</v>
      </c>
      <c r="F581" s="29">
        <v>1994</v>
      </c>
      <c r="G581" s="31">
        <v>367.4616695059625</v>
      </c>
      <c r="H581" s="31">
        <v>521</v>
      </c>
      <c r="I581" s="31">
        <v>5</v>
      </c>
      <c r="J581" s="31">
        <v>0</v>
      </c>
      <c r="K581" s="31">
        <v>0</v>
      </c>
      <c r="L581" s="31">
        <v>0</v>
      </c>
      <c r="M581" s="31">
        <v>526</v>
      </c>
    </row>
    <row r="582" spans="1:13" x14ac:dyDescent="0.2">
      <c r="A582" s="29" t="s">
        <v>17</v>
      </c>
      <c r="B582" s="29" t="s">
        <v>18</v>
      </c>
      <c r="C582" s="29" t="s">
        <v>27</v>
      </c>
      <c r="D582" s="29" t="s">
        <v>28</v>
      </c>
      <c r="E582" s="32">
        <v>3</v>
      </c>
      <c r="F582" s="29">
        <v>2005</v>
      </c>
      <c r="G582" s="31">
        <v>267.64418377321601</v>
      </c>
      <c r="H582" s="31">
        <v>289</v>
      </c>
      <c r="I582" s="31">
        <v>617</v>
      </c>
      <c r="J582" s="31">
        <v>0</v>
      </c>
      <c r="K582" s="31">
        <v>0</v>
      </c>
      <c r="L582" s="31">
        <v>0</v>
      </c>
      <c r="M582" s="31">
        <v>906</v>
      </c>
    </row>
    <row r="583" spans="1:13" x14ac:dyDescent="0.2">
      <c r="A583" s="29" t="s">
        <v>17</v>
      </c>
      <c r="B583" s="29" t="s">
        <v>18</v>
      </c>
      <c r="C583" s="29" t="s">
        <v>27</v>
      </c>
      <c r="D583" s="29" t="s">
        <v>28</v>
      </c>
      <c r="E583" s="32">
        <v>3</v>
      </c>
      <c r="F583" s="29">
        <v>2006</v>
      </c>
      <c r="G583" s="31">
        <v>232.84694089247469</v>
      </c>
      <c r="H583" s="31">
        <v>0</v>
      </c>
      <c r="I583" s="31">
        <v>27</v>
      </c>
      <c r="J583" s="31">
        <v>0</v>
      </c>
      <c r="K583" s="31">
        <v>0</v>
      </c>
      <c r="L583" s="31">
        <v>0</v>
      </c>
      <c r="M583" s="31">
        <v>27</v>
      </c>
    </row>
    <row r="584" spans="1:13" x14ac:dyDescent="0.2">
      <c r="A584" s="29" t="s">
        <v>17</v>
      </c>
      <c r="B584" s="29" t="s">
        <v>18</v>
      </c>
      <c r="C584" s="29" t="s">
        <v>27</v>
      </c>
      <c r="D584" s="29" t="s">
        <v>28</v>
      </c>
      <c r="E584" s="32">
        <v>3</v>
      </c>
      <c r="F584" s="29">
        <v>2006</v>
      </c>
      <c r="G584" s="31">
        <v>480.35003163319084</v>
      </c>
      <c r="H584" s="31">
        <v>468</v>
      </c>
      <c r="I584" s="31">
        <v>56</v>
      </c>
      <c r="J584" s="31">
        <v>12</v>
      </c>
      <c r="K584" s="31">
        <v>0</v>
      </c>
      <c r="L584" s="31">
        <v>0</v>
      </c>
      <c r="M584" s="31">
        <v>536</v>
      </c>
    </row>
    <row r="585" spans="1:13" x14ac:dyDescent="0.2">
      <c r="A585" s="29" t="s">
        <v>17</v>
      </c>
      <c r="B585" s="29" t="s">
        <v>18</v>
      </c>
      <c r="C585" s="29" t="s">
        <v>27</v>
      </c>
      <c r="D585" s="29" t="s">
        <v>28</v>
      </c>
      <c r="E585" s="32">
        <v>3</v>
      </c>
      <c r="F585" s="29">
        <v>2006</v>
      </c>
      <c r="G585" s="31">
        <v>502.33918128654966</v>
      </c>
      <c r="H585" s="31">
        <v>121</v>
      </c>
      <c r="I585" s="31">
        <v>62</v>
      </c>
      <c r="J585" s="31">
        <v>18</v>
      </c>
      <c r="K585" s="31">
        <v>0</v>
      </c>
      <c r="L585" s="31">
        <v>0</v>
      </c>
      <c r="M585" s="31">
        <v>201</v>
      </c>
    </row>
    <row r="586" spans="1:13" x14ac:dyDescent="0.2">
      <c r="A586" s="29" t="s">
        <v>17</v>
      </c>
      <c r="B586" s="29" t="s">
        <v>18</v>
      </c>
      <c r="C586" s="29" t="s">
        <v>27</v>
      </c>
      <c r="D586" s="29" t="s">
        <v>28</v>
      </c>
      <c r="E586" s="30" t="s">
        <v>15</v>
      </c>
      <c r="F586" s="29">
        <v>2006</v>
      </c>
      <c r="G586" s="31">
        <v>502.33918128654966</v>
      </c>
      <c r="H586" s="31">
        <v>0</v>
      </c>
      <c r="I586" s="31">
        <v>223</v>
      </c>
      <c r="J586" s="31">
        <v>0</v>
      </c>
      <c r="K586" s="31">
        <v>0</v>
      </c>
      <c r="L586" s="31">
        <v>0</v>
      </c>
      <c r="M586" s="31">
        <v>223</v>
      </c>
    </row>
    <row r="587" spans="1:13" x14ac:dyDescent="0.2">
      <c r="A587" s="29" t="s">
        <v>17</v>
      </c>
      <c r="B587" s="29" t="s">
        <v>18</v>
      </c>
      <c r="C587" s="29" t="s">
        <v>27</v>
      </c>
      <c r="D587" s="29" t="s">
        <v>28</v>
      </c>
      <c r="E587" s="32">
        <v>3</v>
      </c>
      <c r="F587" s="29">
        <v>2007</v>
      </c>
      <c r="G587" s="31">
        <v>370.2490945949221</v>
      </c>
      <c r="H587" s="31">
        <v>0</v>
      </c>
      <c r="I587" s="31">
        <v>263</v>
      </c>
      <c r="J587" s="31">
        <v>352</v>
      </c>
      <c r="K587" s="31">
        <v>0</v>
      </c>
      <c r="L587" s="31">
        <v>0</v>
      </c>
      <c r="M587" s="31">
        <v>615</v>
      </c>
    </row>
    <row r="588" spans="1:13" x14ac:dyDescent="0.2">
      <c r="A588" s="29" t="s">
        <v>17</v>
      </c>
      <c r="B588" s="29" t="s">
        <v>18</v>
      </c>
      <c r="C588" s="29" t="s">
        <v>27</v>
      </c>
      <c r="D588" s="29" t="s">
        <v>28</v>
      </c>
      <c r="E588" s="30" t="s">
        <v>16</v>
      </c>
      <c r="F588" s="29">
        <v>2007</v>
      </c>
      <c r="G588" s="31">
        <v>362.55649319582255</v>
      </c>
      <c r="H588" s="31">
        <v>0</v>
      </c>
      <c r="I588" s="31">
        <v>46</v>
      </c>
      <c r="J588" s="31">
        <v>11</v>
      </c>
      <c r="K588" s="31">
        <v>0</v>
      </c>
      <c r="L588" s="31">
        <v>0</v>
      </c>
      <c r="M588" s="31">
        <v>57</v>
      </c>
    </row>
    <row r="589" spans="1:13" x14ac:dyDescent="0.2">
      <c r="A589" s="29" t="s">
        <v>17</v>
      </c>
      <c r="B589" s="29" t="s">
        <v>18</v>
      </c>
      <c r="C589" s="29" t="s">
        <v>27</v>
      </c>
      <c r="D589" s="29" t="s">
        <v>28</v>
      </c>
      <c r="E589" s="32">
        <v>3</v>
      </c>
      <c r="F589" s="29">
        <v>2008</v>
      </c>
      <c r="G589" s="31">
        <v>334.31276340159496</v>
      </c>
      <c r="H589" s="31">
        <v>1265</v>
      </c>
      <c r="I589" s="31">
        <v>150</v>
      </c>
      <c r="J589" s="31">
        <v>114</v>
      </c>
      <c r="K589" s="31">
        <v>18</v>
      </c>
      <c r="L589" s="31">
        <v>3.6</v>
      </c>
      <c r="M589" s="31">
        <v>1532.6</v>
      </c>
    </row>
    <row r="590" spans="1:13" x14ac:dyDescent="0.2">
      <c r="A590" s="29" t="s">
        <v>17</v>
      </c>
      <c r="B590" s="29" t="s">
        <v>18</v>
      </c>
      <c r="C590" s="29" t="s">
        <v>27</v>
      </c>
      <c r="D590" s="29" t="s">
        <v>28</v>
      </c>
      <c r="E590" s="32">
        <v>3</v>
      </c>
      <c r="F590" s="29">
        <v>2009</v>
      </c>
      <c r="G590" s="31">
        <v>242.16579349072555</v>
      </c>
      <c r="H590" s="31">
        <v>1069</v>
      </c>
      <c r="I590" s="31">
        <v>0</v>
      </c>
      <c r="J590" s="31">
        <v>0</v>
      </c>
      <c r="K590" s="31">
        <v>0</v>
      </c>
      <c r="L590" s="31">
        <v>0</v>
      </c>
      <c r="M590" s="31">
        <v>1069</v>
      </c>
    </row>
    <row r="591" spans="1:13" x14ac:dyDescent="0.2">
      <c r="A591" s="29" t="s">
        <v>17</v>
      </c>
      <c r="B591" s="29" t="s">
        <v>18</v>
      </c>
      <c r="C591" s="29" t="s">
        <v>27</v>
      </c>
      <c r="D591" s="29" t="s">
        <v>28</v>
      </c>
      <c r="E591" s="30" t="s">
        <v>15</v>
      </c>
      <c r="F591" s="29">
        <v>2009</v>
      </c>
      <c r="G591" s="31">
        <v>456.019656019656</v>
      </c>
      <c r="H591" s="31">
        <v>191</v>
      </c>
      <c r="I591" s="31">
        <v>5</v>
      </c>
      <c r="J591" s="31">
        <v>0</v>
      </c>
      <c r="K591" s="31">
        <v>0</v>
      </c>
      <c r="L591" s="31">
        <v>0</v>
      </c>
      <c r="M591" s="31">
        <v>196</v>
      </c>
    </row>
    <row r="592" spans="1:13" x14ac:dyDescent="0.2">
      <c r="A592" s="29" t="s">
        <v>17</v>
      </c>
      <c r="B592" s="29" t="s">
        <v>18</v>
      </c>
      <c r="C592" s="29" t="s">
        <v>27</v>
      </c>
      <c r="D592" s="29" t="s">
        <v>28</v>
      </c>
      <c r="E592" s="32">
        <v>2</v>
      </c>
      <c r="F592" s="29">
        <v>2011</v>
      </c>
      <c r="G592" s="31">
        <v>550.22558460229664</v>
      </c>
      <c r="H592" s="31">
        <v>185</v>
      </c>
      <c r="I592" s="31">
        <v>0</v>
      </c>
      <c r="J592" s="31">
        <v>3</v>
      </c>
      <c r="K592" s="31">
        <v>0</v>
      </c>
      <c r="L592" s="31">
        <v>0</v>
      </c>
      <c r="M592" s="31">
        <v>188</v>
      </c>
    </row>
    <row r="593" spans="1:13" x14ac:dyDescent="0.2">
      <c r="A593" s="29" t="s">
        <v>17</v>
      </c>
      <c r="B593" s="29" t="s">
        <v>18</v>
      </c>
      <c r="C593" s="29" t="s">
        <v>27</v>
      </c>
      <c r="D593" s="29" t="s">
        <v>28</v>
      </c>
      <c r="E593" s="32">
        <v>2</v>
      </c>
      <c r="F593" s="29">
        <v>2011</v>
      </c>
      <c r="G593" s="31">
        <v>586.16596289998267</v>
      </c>
      <c r="H593" s="31">
        <v>0</v>
      </c>
      <c r="I593" s="31">
        <v>74</v>
      </c>
      <c r="J593" s="31">
        <v>2</v>
      </c>
      <c r="K593" s="31">
        <v>0</v>
      </c>
      <c r="L593" s="31">
        <v>0</v>
      </c>
      <c r="M593" s="31">
        <v>76</v>
      </c>
    </row>
    <row r="594" spans="1:13" x14ac:dyDescent="0.2">
      <c r="A594" s="29" t="s">
        <v>17</v>
      </c>
      <c r="B594" s="29" t="s">
        <v>18</v>
      </c>
      <c r="C594" s="29" t="s">
        <v>27</v>
      </c>
      <c r="D594" s="29" t="s">
        <v>28</v>
      </c>
      <c r="E594" s="32">
        <v>2</v>
      </c>
      <c r="F594" s="29">
        <v>2011</v>
      </c>
      <c r="G594" s="31">
        <v>726.35482407907739</v>
      </c>
      <c r="H594" s="31">
        <v>131</v>
      </c>
      <c r="I594" s="31">
        <v>0</v>
      </c>
      <c r="J594" s="31">
        <v>7</v>
      </c>
      <c r="K594" s="31">
        <v>0</v>
      </c>
      <c r="L594" s="31">
        <v>0</v>
      </c>
      <c r="M594" s="31">
        <v>138</v>
      </c>
    </row>
    <row r="595" spans="1:13" x14ac:dyDescent="0.2">
      <c r="A595" s="29" t="s">
        <v>17</v>
      </c>
      <c r="B595" s="29" t="s">
        <v>18</v>
      </c>
      <c r="C595" s="29" t="s">
        <v>27</v>
      </c>
      <c r="D595" s="29" t="s">
        <v>28</v>
      </c>
      <c r="E595" s="30" t="s">
        <v>12</v>
      </c>
      <c r="F595" s="29">
        <v>2011</v>
      </c>
      <c r="G595" s="31">
        <v>699.85952181046525</v>
      </c>
      <c r="H595" s="31">
        <v>9</v>
      </c>
      <c r="I595" s="31">
        <v>2</v>
      </c>
      <c r="J595" s="31">
        <v>5</v>
      </c>
      <c r="K595" s="31">
        <v>0</v>
      </c>
      <c r="L595" s="31">
        <v>0</v>
      </c>
      <c r="M595" s="31">
        <v>16</v>
      </c>
    </row>
    <row r="596" spans="1:13" x14ac:dyDescent="0.2">
      <c r="A596" s="29" t="s">
        <v>17</v>
      </c>
      <c r="B596" s="29" t="s">
        <v>18</v>
      </c>
      <c r="C596" s="29" t="s">
        <v>27</v>
      </c>
      <c r="D596" s="29" t="s">
        <v>28</v>
      </c>
      <c r="E596" s="32">
        <v>2</v>
      </c>
      <c r="F596" s="29">
        <v>2012</v>
      </c>
      <c r="G596" s="31">
        <v>370.92600436880019</v>
      </c>
      <c r="H596" s="31">
        <v>9</v>
      </c>
      <c r="I596" s="31">
        <v>205</v>
      </c>
      <c r="J596" s="31">
        <v>66</v>
      </c>
      <c r="K596" s="31">
        <v>2</v>
      </c>
      <c r="L596" s="31">
        <v>0.4</v>
      </c>
      <c r="M596" s="31">
        <v>280.39999999999998</v>
      </c>
    </row>
    <row r="597" spans="1:13" x14ac:dyDescent="0.2">
      <c r="A597" s="29" t="s">
        <v>17</v>
      </c>
      <c r="B597" s="29" t="s">
        <v>18</v>
      </c>
      <c r="C597" s="29" t="s">
        <v>27</v>
      </c>
      <c r="D597" s="29" t="s">
        <v>28</v>
      </c>
      <c r="E597" s="30" t="s">
        <v>12</v>
      </c>
      <c r="F597" s="29">
        <v>2012</v>
      </c>
      <c r="G597" s="31">
        <v>370.92600436880019</v>
      </c>
      <c r="H597" s="31">
        <v>0</v>
      </c>
      <c r="I597" s="31">
        <v>126</v>
      </c>
      <c r="J597" s="31">
        <v>0</v>
      </c>
      <c r="K597" s="31">
        <v>0</v>
      </c>
      <c r="L597" s="31">
        <v>0</v>
      </c>
      <c r="M597" s="31">
        <v>126</v>
      </c>
    </row>
    <row r="598" spans="1:13" x14ac:dyDescent="0.2">
      <c r="A598" s="29" t="s">
        <v>17</v>
      </c>
      <c r="B598" s="29" t="s">
        <v>18</v>
      </c>
      <c r="C598" s="29" t="s">
        <v>27</v>
      </c>
      <c r="D598" s="29" t="s">
        <v>28</v>
      </c>
      <c r="E598" s="32">
        <v>2</v>
      </c>
      <c r="F598" s="29">
        <v>2013</v>
      </c>
      <c r="G598" s="31">
        <v>647.30903205809068</v>
      </c>
      <c r="H598" s="31">
        <v>2</v>
      </c>
      <c r="I598" s="31">
        <v>292</v>
      </c>
      <c r="J598" s="31">
        <v>0</v>
      </c>
      <c r="K598" s="31">
        <v>0</v>
      </c>
      <c r="L598" s="31">
        <v>0</v>
      </c>
      <c r="M598" s="31">
        <v>294</v>
      </c>
    </row>
    <row r="599" spans="1:13" x14ac:dyDescent="0.2">
      <c r="A599" s="29" t="s">
        <v>17</v>
      </c>
      <c r="B599" s="29" t="s">
        <v>18</v>
      </c>
      <c r="C599" s="29" t="s">
        <v>27</v>
      </c>
      <c r="D599" s="29" t="s">
        <v>28</v>
      </c>
      <c r="E599" s="32">
        <v>1</v>
      </c>
      <c r="F599" s="29">
        <v>2017</v>
      </c>
      <c r="G599" s="31">
        <v>839.80430528375734</v>
      </c>
      <c r="H599" s="31">
        <v>11</v>
      </c>
      <c r="I599" s="31">
        <v>109</v>
      </c>
      <c r="J599" s="31">
        <v>4</v>
      </c>
      <c r="K599" s="31">
        <v>10</v>
      </c>
      <c r="L599" s="31">
        <v>2</v>
      </c>
      <c r="M599" s="31">
        <v>126</v>
      </c>
    </row>
    <row r="600" spans="1:13" x14ac:dyDescent="0.2">
      <c r="A600" s="29" t="s">
        <v>17</v>
      </c>
      <c r="B600" s="29" t="s">
        <v>18</v>
      </c>
      <c r="C600" s="29" t="s">
        <v>27</v>
      </c>
      <c r="D600" s="29" t="s">
        <v>28</v>
      </c>
      <c r="E600" s="32">
        <v>1</v>
      </c>
      <c r="F600" s="29">
        <v>2017</v>
      </c>
      <c r="G600" s="31">
        <v>715.84615384615381</v>
      </c>
      <c r="H600" s="31">
        <v>0</v>
      </c>
      <c r="I600" s="31">
        <v>0</v>
      </c>
      <c r="J600" s="31">
        <v>129</v>
      </c>
      <c r="K600" s="31">
        <v>3</v>
      </c>
      <c r="L600" s="31">
        <v>0.60000000000000009</v>
      </c>
      <c r="M600" s="31">
        <v>129.6</v>
      </c>
    </row>
    <row r="601" spans="1:13" x14ac:dyDescent="0.2">
      <c r="A601" s="29" t="s">
        <v>17</v>
      </c>
      <c r="B601" s="29" t="s">
        <v>18</v>
      </c>
      <c r="C601" s="29" t="s">
        <v>27</v>
      </c>
      <c r="D601" s="29" t="s">
        <v>28</v>
      </c>
      <c r="E601" s="32">
        <v>1</v>
      </c>
      <c r="F601" s="29">
        <v>2017</v>
      </c>
      <c r="G601" s="31">
        <v>558.02549832158138</v>
      </c>
      <c r="H601" s="31">
        <v>179</v>
      </c>
      <c r="I601" s="31">
        <v>5</v>
      </c>
      <c r="J601" s="31">
        <v>0</v>
      </c>
      <c r="K601" s="31">
        <v>0</v>
      </c>
      <c r="L601" s="31">
        <v>0</v>
      </c>
      <c r="M601" s="31">
        <v>184</v>
      </c>
    </row>
    <row r="602" spans="1:13" x14ac:dyDescent="0.2">
      <c r="A602" s="29" t="s">
        <v>17</v>
      </c>
      <c r="B602" s="29" t="s">
        <v>18</v>
      </c>
      <c r="C602" s="29" t="s">
        <v>27</v>
      </c>
      <c r="D602" s="29" t="s">
        <v>36</v>
      </c>
      <c r="E602" s="32">
        <v>2</v>
      </c>
      <c r="F602" s="29">
        <v>2011</v>
      </c>
      <c r="G602" s="31">
        <v>505.32235005390862</v>
      </c>
      <c r="H602" s="31">
        <v>0</v>
      </c>
      <c r="I602" s="31">
        <v>84</v>
      </c>
      <c r="J602" s="31">
        <v>91</v>
      </c>
      <c r="K602" s="31">
        <v>0</v>
      </c>
      <c r="L602" s="31">
        <v>0</v>
      </c>
      <c r="M602" s="31">
        <v>175</v>
      </c>
    </row>
    <row r="603" spans="1:13" x14ac:dyDescent="0.2">
      <c r="A603" s="29" t="s">
        <v>17</v>
      </c>
      <c r="B603" s="29" t="s">
        <v>18</v>
      </c>
      <c r="C603" s="29" t="s">
        <v>34</v>
      </c>
      <c r="D603" s="29" t="s">
        <v>35</v>
      </c>
      <c r="E603" s="32">
        <v>1</v>
      </c>
      <c r="F603" s="29">
        <v>2017</v>
      </c>
      <c r="G603" s="31">
        <v>770.3</v>
      </c>
      <c r="H603" s="31">
        <v>0</v>
      </c>
      <c r="I603" s="31">
        <v>85</v>
      </c>
      <c r="J603" s="31">
        <v>0</v>
      </c>
      <c r="K603" s="31">
        <v>0</v>
      </c>
      <c r="L603" s="31">
        <v>0</v>
      </c>
      <c r="M603" s="31">
        <v>85</v>
      </c>
    </row>
    <row r="604" spans="1:13" x14ac:dyDescent="0.2">
      <c r="A604" s="29" t="s">
        <v>17</v>
      </c>
      <c r="B604" s="29" t="s">
        <v>18</v>
      </c>
      <c r="C604" s="29" t="s">
        <v>34</v>
      </c>
      <c r="D604" s="29" t="s">
        <v>39</v>
      </c>
      <c r="E604" s="32">
        <v>3</v>
      </c>
      <c r="F604" s="29">
        <v>2006</v>
      </c>
      <c r="G604" s="31">
        <v>455.80584979843974</v>
      </c>
      <c r="H604" s="31">
        <v>300</v>
      </c>
      <c r="I604" s="31">
        <v>260</v>
      </c>
      <c r="J604" s="31">
        <v>102</v>
      </c>
      <c r="K604" s="31">
        <v>0</v>
      </c>
      <c r="L604" s="31">
        <v>0</v>
      </c>
      <c r="M604" s="31">
        <v>662</v>
      </c>
    </row>
    <row r="605" spans="1:13" x14ac:dyDescent="0.2">
      <c r="A605" s="29" t="s">
        <v>17</v>
      </c>
      <c r="B605" s="29" t="s">
        <v>18</v>
      </c>
      <c r="C605" s="29" t="s">
        <v>34</v>
      </c>
      <c r="D605" s="29" t="s">
        <v>39</v>
      </c>
      <c r="E605" s="30" t="s">
        <v>16</v>
      </c>
      <c r="F605" s="29">
        <v>2006</v>
      </c>
      <c r="G605" s="31">
        <v>443.8841097754165</v>
      </c>
      <c r="H605" s="31">
        <v>215</v>
      </c>
      <c r="I605" s="31">
        <v>58</v>
      </c>
      <c r="J605" s="31">
        <v>68</v>
      </c>
      <c r="K605" s="31">
        <v>0</v>
      </c>
      <c r="L605" s="31">
        <v>0</v>
      </c>
      <c r="M605" s="31">
        <v>341</v>
      </c>
    </row>
    <row r="606" spans="1:13" x14ac:dyDescent="0.2">
      <c r="A606" s="29" t="s">
        <v>17</v>
      </c>
      <c r="B606" s="29" t="s">
        <v>18</v>
      </c>
      <c r="C606" s="29" t="s">
        <v>34</v>
      </c>
      <c r="D606" s="29" t="s">
        <v>39</v>
      </c>
      <c r="E606" s="30" t="s">
        <v>16</v>
      </c>
      <c r="F606" s="29">
        <v>2007</v>
      </c>
      <c r="G606" s="31">
        <v>450.61475122106356</v>
      </c>
      <c r="H606" s="31">
        <v>727</v>
      </c>
      <c r="I606" s="31">
        <v>0</v>
      </c>
      <c r="J606" s="31">
        <v>3</v>
      </c>
      <c r="K606" s="31">
        <v>0</v>
      </c>
      <c r="L606" s="31">
        <v>0</v>
      </c>
      <c r="M606" s="31">
        <v>730</v>
      </c>
    </row>
    <row r="607" spans="1:13" x14ac:dyDescent="0.2">
      <c r="A607" s="29" t="s">
        <v>17</v>
      </c>
      <c r="B607" s="29" t="s">
        <v>18</v>
      </c>
      <c r="C607" s="29" t="s">
        <v>34</v>
      </c>
      <c r="D607" s="29" t="s">
        <v>39</v>
      </c>
      <c r="E607" s="30" t="s">
        <v>15</v>
      </c>
      <c r="F607" s="29">
        <v>2008</v>
      </c>
      <c r="G607" s="31">
        <v>386.80795296000213</v>
      </c>
      <c r="H607" s="31">
        <v>74</v>
      </c>
      <c r="I607" s="31">
        <v>72</v>
      </c>
      <c r="J607" s="31">
        <v>0</v>
      </c>
      <c r="K607" s="31">
        <v>3</v>
      </c>
      <c r="L607" s="31">
        <v>0.60000000000000009</v>
      </c>
      <c r="M607" s="31">
        <v>146.6</v>
      </c>
    </row>
    <row r="608" spans="1:13" x14ac:dyDescent="0.2">
      <c r="A608" s="29" t="s">
        <v>17</v>
      </c>
      <c r="B608" s="29" t="s">
        <v>18</v>
      </c>
      <c r="C608" s="29" t="s">
        <v>34</v>
      </c>
      <c r="D608" s="29" t="s">
        <v>39</v>
      </c>
      <c r="E608" s="30" t="s">
        <v>15</v>
      </c>
      <c r="F608" s="29">
        <v>2008</v>
      </c>
      <c r="G608" s="31">
        <v>404.07323525323204</v>
      </c>
      <c r="H608" s="31">
        <v>184</v>
      </c>
      <c r="I608" s="31">
        <v>0</v>
      </c>
      <c r="J608" s="31">
        <v>8</v>
      </c>
      <c r="K608" s="31">
        <v>0</v>
      </c>
      <c r="L608" s="31">
        <v>0</v>
      </c>
      <c r="M608" s="31">
        <v>192</v>
      </c>
    </row>
    <row r="609" spans="1:13" x14ac:dyDescent="0.2">
      <c r="A609" s="29" t="s">
        <v>17</v>
      </c>
      <c r="B609" s="29" t="s">
        <v>18</v>
      </c>
      <c r="C609" s="29" t="s">
        <v>34</v>
      </c>
      <c r="D609" s="29" t="s">
        <v>39</v>
      </c>
      <c r="E609" s="32">
        <v>3</v>
      </c>
      <c r="F609" s="29">
        <v>2009</v>
      </c>
      <c r="G609" s="31">
        <v>464.9984991466149</v>
      </c>
      <c r="H609" s="31">
        <v>0</v>
      </c>
      <c r="I609" s="31">
        <v>1235</v>
      </c>
      <c r="J609" s="31">
        <v>4</v>
      </c>
      <c r="K609" s="31">
        <v>0</v>
      </c>
      <c r="L609" s="31">
        <v>0</v>
      </c>
      <c r="M609" s="31">
        <v>1239</v>
      </c>
    </row>
    <row r="610" spans="1:13" x14ac:dyDescent="0.2">
      <c r="A610" s="29" t="s">
        <v>17</v>
      </c>
      <c r="B610" s="29" t="s">
        <v>18</v>
      </c>
      <c r="C610" s="29" t="s">
        <v>34</v>
      </c>
      <c r="D610" s="29" t="s">
        <v>39</v>
      </c>
      <c r="E610" s="32">
        <v>2</v>
      </c>
      <c r="F610" s="29">
        <v>2010</v>
      </c>
      <c r="G610" s="31">
        <v>568.47649576826939</v>
      </c>
      <c r="H610" s="31">
        <v>665</v>
      </c>
      <c r="I610" s="31">
        <v>9</v>
      </c>
      <c r="J610" s="31">
        <v>6</v>
      </c>
      <c r="K610" s="31">
        <v>0</v>
      </c>
      <c r="L610" s="31">
        <v>0</v>
      </c>
      <c r="M610" s="31">
        <v>680</v>
      </c>
    </row>
    <row r="611" spans="1:13" x14ac:dyDescent="0.2">
      <c r="A611" s="29" t="s">
        <v>17</v>
      </c>
      <c r="B611" s="29" t="s">
        <v>18</v>
      </c>
      <c r="C611" s="29" t="s">
        <v>34</v>
      </c>
      <c r="D611" s="29" t="s">
        <v>39</v>
      </c>
      <c r="E611" s="30" t="s">
        <v>12</v>
      </c>
      <c r="F611" s="29">
        <v>2010</v>
      </c>
      <c r="G611" s="31">
        <v>568.47649576826939</v>
      </c>
      <c r="H611" s="31">
        <v>197</v>
      </c>
      <c r="I611" s="31">
        <v>3</v>
      </c>
      <c r="J611" s="31">
        <v>0</v>
      </c>
      <c r="K611" s="31">
        <v>0</v>
      </c>
      <c r="L611" s="31">
        <v>0</v>
      </c>
      <c r="M611" s="31">
        <v>200</v>
      </c>
    </row>
    <row r="612" spans="1:13" x14ac:dyDescent="0.2">
      <c r="A612" s="29" t="s">
        <v>17</v>
      </c>
      <c r="B612" s="29" t="s">
        <v>18</v>
      </c>
      <c r="C612" s="29" t="s">
        <v>34</v>
      </c>
      <c r="D612" s="29" t="s">
        <v>39</v>
      </c>
      <c r="E612" s="32">
        <v>2</v>
      </c>
      <c r="F612" s="29">
        <v>2011</v>
      </c>
      <c r="G612" s="31">
        <v>440.67856797185453</v>
      </c>
      <c r="H612" s="31">
        <v>238</v>
      </c>
      <c r="I612" s="31">
        <v>74</v>
      </c>
      <c r="J612" s="31">
        <v>776</v>
      </c>
      <c r="K612" s="31">
        <v>0</v>
      </c>
      <c r="L612" s="31">
        <v>0</v>
      </c>
      <c r="M612" s="31">
        <v>1088</v>
      </c>
    </row>
    <row r="613" spans="1:13" x14ac:dyDescent="0.2">
      <c r="A613" s="29" t="s">
        <v>17</v>
      </c>
      <c r="B613" s="29" t="s">
        <v>18</v>
      </c>
      <c r="C613" s="29" t="s">
        <v>34</v>
      </c>
      <c r="D613" s="29" t="s">
        <v>39</v>
      </c>
      <c r="E613" s="32">
        <v>2</v>
      </c>
      <c r="F613" s="29">
        <v>2011</v>
      </c>
      <c r="G613" s="31">
        <v>671.96774198693026</v>
      </c>
      <c r="H613" s="31">
        <v>524</v>
      </c>
      <c r="I613" s="31">
        <v>7</v>
      </c>
      <c r="J613" s="31">
        <v>50</v>
      </c>
      <c r="K613" s="31">
        <v>0</v>
      </c>
      <c r="L613" s="31">
        <v>0</v>
      </c>
      <c r="M613" s="31">
        <v>581</v>
      </c>
    </row>
    <row r="614" spans="1:13" x14ac:dyDescent="0.2">
      <c r="A614" s="29" t="s">
        <v>17</v>
      </c>
      <c r="B614" s="29" t="s">
        <v>18</v>
      </c>
      <c r="C614" s="29" t="s">
        <v>34</v>
      </c>
      <c r="D614" s="29" t="s">
        <v>39</v>
      </c>
      <c r="E614" s="32">
        <v>2</v>
      </c>
      <c r="F614" s="29">
        <v>2014</v>
      </c>
      <c r="G614" s="31">
        <v>534.41553746414002</v>
      </c>
      <c r="H614" s="31">
        <v>639</v>
      </c>
      <c r="I614" s="31">
        <v>0</v>
      </c>
      <c r="J614" s="31">
        <v>7</v>
      </c>
      <c r="K614" s="31">
        <v>46</v>
      </c>
      <c r="L614" s="31">
        <v>9.2000000000000011</v>
      </c>
      <c r="M614" s="31">
        <v>655.20000000000005</v>
      </c>
    </row>
    <row r="615" spans="1:13" x14ac:dyDescent="0.2">
      <c r="A615" s="29" t="s">
        <v>17</v>
      </c>
      <c r="B615" s="29" t="s">
        <v>18</v>
      </c>
      <c r="C615" s="29" t="s">
        <v>34</v>
      </c>
      <c r="D615" s="29" t="s">
        <v>39</v>
      </c>
      <c r="E615" s="30" t="s">
        <v>12</v>
      </c>
      <c r="F615" s="29">
        <v>2014</v>
      </c>
      <c r="G615" s="31">
        <v>534.41553746414002</v>
      </c>
      <c r="H615" s="31">
        <v>69</v>
      </c>
      <c r="I615" s="31">
        <v>6</v>
      </c>
      <c r="J615" s="31">
        <v>42</v>
      </c>
      <c r="K615" s="31">
        <v>0</v>
      </c>
      <c r="L615" s="31">
        <v>0</v>
      </c>
      <c r="M615" s="31">
        <v>117</v>
      </c>
    </row>
    <row r="616" spans="1:13" x14ac:dyDescent="0.2">
      <c r="A616" s="29" t="s">
        <v>17</v>
      </c>
      <c r="B616" s="29" t="s">
        <v>18</v>
      </c>
      <c r="C616" s="29" t="s">
        <v>34</v>
      </c>
      <c r="D616" s="29" t="s">
        <v>39</v>
      </c>
      <c r="E616" s="32">
        <v>1</v>
      </c>
      <c r="F616" s="29">
        <v>2017</v>
      </c>
      <c r="G616" s="31">
        <v>770.3</v>
      </c>
      <c r="H616" s="31">
        <v>167</v>
      </c>
      <c r="I616" s="31">
        <v>0</v>
      </c>
      <c r="J616" s="31">
        <v>0</v>
      </c>
      <c r="K616" s="31">
        <v>0</v>
      </c>
      <c r="L616" s="31">
        <v>0</v>
      </c>
      <c r="M616" s="31">
        <v>167</v>
      </c>
    </row>
    <row r="617" spans="1:13" x14ac:dyDescent="0.2">
      <c r="A617" s="29" t="s">
        <v>17</v>
      </c>
      <c r="B617" s="29" t="s">
        <v>18</v>
      </c>
      <c r="C617" s="29" t="s">
        <v>34</v>
      </c>
      <c r="D617" s="29" t="s">
        <v>39</v>
      </c>
      <c r="E617" s="32">
        <v>1</v>
      </c>
      <c r="F617" s="29">
        <v>2017</v>
      </c>
      <c r="G617" s="31">
        <v>562.28812848453117</v>
      </c>
      <c r="H617" s="31">
        <v>70</v>
      </c>
      <c r="I617" s="31">
        <v>184</v>
      </c>
      <c r="J617" s="31">
        <v>3</v>
      </c>
      <c r="K617" s="31">
        <v>4</v>
      </c>
      <c r="L617" s="31">
        <v>0.8</v>
      </c>
      <c r="M617" s="31">
        <v>257.8</v>
      </c>
    </row>
    <row r="618" spans="1:13" x14ac:dyDescent="0.2">
      <c r="A618" s="29" t="s">
        <v>17</v>
      </c>
      <c r="B618" s="29" t="s">
        <v>18</v>
      </c>
      <c r="C618" s="29" t="s">
        <v>34</v>
      </c>
      <c r="D618" s="29" t="s">
        <v>40</v>
      </c>
      <c r="E618" s="32">
        <v>3</v>
      </c>
      <c r="F618" s="29">
        <v>1997</v>
      </c>
      <c r="G618" s="31">
        <v>167.21717588769613</v>
      </c>
      <c r="H618" s="31">
        <v>51</v>
      </c>
      <c r="I618" s="31">
        <v>102</v>
      </c>
      <c r="J618" s="31">
        <v>137</v>
      </c>
      <c r="K618" s="31">
        <v>0</v>
      </c>
      <c r="L618" s="31">
        <v>0</v>
      </c>
      <c r="M618" s="31">
        <v>290</v>
      </c>
    </row>
    <row r="619" spans="1:13" x14ac:dyDescent="0.2">
      <c r="A619" s="29" t="s">
        <v>17</v>
      </c>
      <c r="B619" s="29" t="s">
        <v>18</v>
      </c>
      <c r="C619" s="29" t="s">
        <v>32</v>
      </c>
      <c r="D619" s="29" t="s">
        <v>33</v>
      </c>
      <c r="E619" s="32">
        <v>3</v>
      </c>
      <c r="F619" s="29">
        <v>1999</v>
      </c>
      <c r="G619" s="31">
        <v>342.12175864773332</v>
      </c>
      <c r="H619" s="31">
        <v>0</v>
      </c>
      <c r="I619" s="31">
        <v>1938</v>
      </c>
      <c r="J619" s="31">
        <v>0</v>
      </c>
      <c r="K619" s="31">
        <v>0</v>
      </c>
      <c r="L619" s="31">
        <v>0</v>
      </c>
      <c r="M619" s="31">
        <v>1938</v>
      </c>
    </row>
    <row r="620" spans="1:13" x14ac:dyDescent="0.2">
      <c r="A620" s="29" t="s">
        <v>17</v>
      </c>
      <c r="B620" s="29" t="s">
        <v>18</v>
      </c>
      <c r="C620" s="29" t="s">
        <v>32</v>
      </c>
      <c r="D620" s="29" t="s">
        <v>33</v>
      </c>
      <c r="E620" s="32">
        <v>3</v>
      </c>
      <c r="F620" s="29">
        <v>1999</v>
      </c>
      <c r="G620" s="31">
        <v>409.53473132372216</v>
      </c>
      <c r="H620" s="31">
        <v>0</v>
      </c>
      <c r="I620" s="31">
        <v>329</v>
      </c>
      <c r="J620" s="31">
        <v>109</v>
      </c>
      <c r="K620" s="31">
        <v>78</v>
      </c>
      <c r="L620" s="31">
        <v>15.600000000000001</v>
      </c>
      <c r="M620" s="31">
        <v>453.6</v>
      </c>
    </row>
    <row r="621" spans="1:13" x14ac:dyDescent="0.2">
      <c r="A621" s="29" t="s">
        <v>17</v>
      </c>
      <c r="B621" s="29" t="s">
        <v>18</v>
      </c>
      <c r="C621" s="29" t="s">
        <v>32</v>
      </c>
      <c r="D621" s="29" t="s">
        <v>33</v>
      </c>
      <c r="E621" s="30" t="s">
        <v>15</v>
      </c>
      <c r="F621" s="29">
        <v>2002</v>
      </c>
      <c r="G621" s="31">
        <v>358.77397706547964</v>
      </c>
      <c r="H621" s="31">
        <v>55</v>
      </c>
      <c r="I621" s="31">
        <v>17</v>
      </c>
      <c r="J621" s="31">
        <v>305</v>
      </c>
      <c r="K621" s="31">
        <v>0</v>
      </c>
      <c r="L621" s="31">
        <v>0</v>
      </c>
      <c r="M621" s="31">
        <v>377</v>
      </c>
    </row>
    <row r="622" spans="1:13" x14ac:dyDescent="0.2">
      <c r="A622" s="29" t="s">
        <v>17</v>
      </c>
      <c r="B622" s="29" t="s">
        <v>18</v>
      </c>
      <c r="C622" s="29" t="s">
        <v>32</v>
      </c>
      <c r="D622" s="29" t="s">
        <v>33</v>
      </c>
      <c r="E622" s="30" t="s">
        <v>16</v>
      </c>
      <c r="F622" s="29">
        <v>2002</v>
      </c>
      <c r="G622" s="31">
        <v>358.77397706547964</v>
      </c>
      <c r="H622" s="31">
        <v>207</v>
      </c>
      <c r="I622" s="31">
        <v>43</v>
      </c>
      <c r="J622" s="31">
        <v>57</v>
      </c>
      <c r="K622" s="31">
        <v>0</v>
      </c>
      <c r="L622" s="31">
        <v>0</v>
      </c>
      <c r="M622" s="31">
        <v>307</v>
      </c>
    </row>
    <row r="623" spans="1:13" x14ac:dyDescent="0.2">
      <c r="A623" s="29" t="s">
        <v>17</v>
      </c>
      <c r="B623" s="29" t="s">
        <v>18</v>
      </c>
      <c r="C623" s="29" t="s">
        <v>32</v>
      </c>
      <c r="D623" s="29" t="s">
        <v>33</v>
      </c>
      <c r="E623" s="30" t="s">
        <v>16</v>
      </c>
      <c r="F623" s="29">
        <v>2005</v>
      </c>
      <c r="G623" s="31">
        <v>449.61785358510423</v>
      </c>
      <c r="H623" s="31">
        <v>275</v>
      </c>
      <c r="I623" s="31">
        <v>0</v>
      </c>
      <c r="J623" s="31">
        <v>15</v>
      </c>
      <c r="K623" s="31">
        <v>0</v>
      </c>
      <c r="L623" s="31">
        <v>0</v>
      </c>
      <c r="M623" s="31">
        <v>290</v>
      </c>
    </row>
    <row r="624" spans="1:13" x14ac:dyDescent="0.2">
      <c r="A624" s="29" t="s">
        <v>17</v>
      </c>
      <c r="B624" s="29" t="s">
        <v>18</v>
      </c>
      <c r="C624" s="29" t="s">
        <v>32</v>
      </c>
      <c r="D624" s="29" t="s">
        <v>33</v>
      </c>
      <c r="E624" s="32">
        <v>3</v>
      </c>
      <c r="F624" s="29">
        <v>2007</v>
      </c>
      <c r="G624" s="31">
        <v>568.69360072143525</v>
      </c>
      <c r="H624" s="31">
        <v>47</v>
      </c>
      <c r="I624" s="31">
        <v>260</v>
      </c>
      <c r="J624" s="31">
        <v>26</v>
      </c>
      <c r="K624" s="31">
        <v>304</v>
      </c>
      <c r="L624" s="31">
        <v>60.800000000000004</v>
      </c>
      <c r="M624" s="31">
        <v>393.8</v>
      </c>
    </row>
    <row r="625" spans="1:13" x14ac:dyDescent="0.2">
      <c r="A625" s="29" t="s">
        <v>17</v>
      </c>
      <c r="B625" s="29" t="s">
        <v>18</v>
      </c>
      <c r="C625" s="29" t="s">
        <v>32</v>
      </c>
      <c r="D625" s="29" t="s">
        <v>33</v>
      </c>
      <c r="E625" s="32">
        <v>3</v>
      </c>
      <c r="F625" s="29">
        <v>2008</v>
      </c>
      <c r="G625" s="31">
        <v>353.85992632380703</v>
      </c>
      <c r="H625" s="31">
        <v>0</v>
      </c>
      <c r="I625" s="31">
        <v>586</v>
      </c>
      <c r="J625" s="31">
        <v>20</v>
      </c>
      <c r="K625" s="31">
        <v>0</v>
      </c>
      <c r="L625" s="31">
        <v>0</v>
      </c>
      <c r="M625" s="31">
        <v>606</v>
      </c>
    </row>
    <row r="626" spans="1:13" x14ac:dyDescent="0.2">
      <c r="A626" s="29" t="s">
        <v>17</v>
      </c>
      <c r="B626" s="29" t="s">
        <v>18</v>
      </c>
      <c r="C626" s="29" t="s">
        <v>32</v>
      </c>
      <c r="D626" s="29" t="s">
        <v>33</v>
      </c>
      <c r="E626" s="32">
        <v>3</v>
      </c>
      <c r="F626" s="29">
        <v>2008</v>
      </c>
      <c r="G626" s="31">
        <v>474.64828362408554</v>
      </c>
      <c r="H626" s="31">
        <v>506</v>
      </c>
      <c r="I626" s="31">
        <v>299</v>
      </c>
      <c r="J626" s="31">
        <v>242</v>
      </c>
      <c r="K626" s="31">
        <v>21</v>
      </c>
      <c r="L626" s="31">
        <v>4.2</v>
      </c>
      <c r="M626" s="31">
        <v>1051.2</v>
      </c>
    </row>
    <row r="627" spans="1:13" x14ac:dyDescent="0.2">
      <c r="A627" s="29" t="s">
        <v>17</v>
      </c>
      <c r="B627" s="29" t="s">
        <v>18</v>
      </c>
      <c r="C627" s="29" t="s">
        <v>32</v>
      </c>
      <c r="D627" s="29" t="s">
        <v>33</v>
      </c>
      <c r="E627" s="30" t="s">
        <v>15</v>
      </c>
      <c r="F627" s="29">
        <v>2008</v>
      </c>
      <c r="G627" s="31">
        <v>584.94110753666939</v>
      </c>
      <c r="H627" s="31">
        <v>20</v>
      </c>
      <c r="I627" s="31">
        <v>11</v>
      </c>
      <c r="J627" s="31">
        <v>11</v>
      </c>
      <c r="K627" s="31">
        <v>0</v>
      </c>
      <c r="L627" s="31">
        <v>0</v>
      </c>
      <c r="M627" s="31">
        <v>42</v>
      </c>
    </row>
    <row r="628" spans="1:13" x14ac:dyDescent="0.2">
      <c r="A628" s="29" t="s">
        <v>17</v>
      </c>
      <c r="B628" s="29" t="s">
        <v>18</v>
      </c>
      <c r="C628" s="29" t="s">
        <v>32</v>
      </c>
      <c r="D628" s="29" t="s">
        <v>33</v>
      </c>
      <c r="E628" s="32">
        <v>3</v>
      </c>
      <c r="F628" s="29">
        <v>2009</v>
      </c>
      <c r="G628" s="31">
        <v>356.32018350300666</v>
      </c>
      <c r="H628" s="31">
        <v>0</v>
      </c>
      <c r="I628" s="31">
        <v>0</v>
      </c>
      <c r="J628" s="31">
        <v>1988</v>
      </c>
      <c r="K628" s="31">
        <v>0</v>
      </c>
      <c r="L628" s="31">
        <v>0</v>
      </c>
      <c r="M628" s="31">
        <v>1988</v>
      </c>
    </row>
    <row r="629" spans="1:13" x14ac:dyDescent="0.2">
      <c r="A629" s="29" t="s">
        <v>17</v>
      </c>
      <c r="B629" s="29" t="s">
        <v>18</v>
      </c>
      <c r="C629" s="29" t="s">
        <v>32</v>
      </c>
      <c r="D629" s="29" t="s">
        <v>33</v>
      </c>
      <c r="E629" s="32">
        <v>3</v>
      </c>
      <c r="F629" s="29">
        <v>2009</v>
      </c>
      <c r="G629" s="31">
        <v>453.13337843036766</v>
      </c>
      <c r="H629" s="31">
        <v>0</v>
      </c>
      <c r="I629" s="31">
        <v>161</v>
      </c>
      <c r="J629" s="31">
        <v>168</v>
      </c>
      <c r="K629" s="31">
        <v>232</v>
      </c>
      <c r="L629" s="31">
        <v>46.400000000000006</v>
      </c>
      <c r="M629" s="31">
        <v>375.4</v>
      </c>
    </row>
    <row r="630" spans="1:13" x14ac:dyDescent="0.2">
      <c r="A630" s="29" t="s">
        <v>17</v>
      </c>
      <c r="B630" s="29" t="s">
        <v>18</v>
      </c>
      <c r="C630" s="29" t="s">
        <v>32</v>
      </c>
      <c r="D630" s="29" t="s">
        <v>33</v>
      </c>
      <c r="E630" s="32">
        <v>3</v>
      </c>
      <c r="F630" s="29">
        <v>2009</v>
      </c>
      <c r="G630" s="31">
        <v>453.13337843102278</v>
      </c>
      <c r="H630" s="31">
        <v>436</v>
      </c>
      <c r="I630" s="31">
        <v>0</v>
      </c>
      <c r="J630" s="31">
        <v>123</v>
      </c>
      <c r="K630" s="31">
        <v>202</v>
      </c>
      <c r="L630" s="31">
        <v>40.400000000000006</v>
      </c>
      <c r="M630" s="31">
        <v>599.4</v>
      </c>
    </row>
    <row r="631" spans="1:13" x14ac:dyDescent="0.2">
      <c r="A631" s="29" t="s">
        <v>17</v>
      </c>
      <c r="B631" s="29" t="s">
        <v>18</v>
      </c>
      <c r="C631" s="29" t="s">
        <v>32</v>
      </c>
      <c r="D631" s="29" t="s">
        <v>33</v>
      </c>
      <c r="E631" s="32">
        <v>3</v>
      </c>
      <c r="F631" s="29">
        <v>2009</v>
      </c>
      <c r="G631" s="31">
        <v>517.68707482993193</v>
      </c>
      <c r="H631" s="31">
        <v>356</v>
      </c>
      <c r="I631" s="31">
        <v>68</v>
      </c>
      <c r="J631" s="31">
        <v>94</v>
      </c>
      <c r="K631" s="31">
        <v>29</v>
      </c>
      <c r="L631" s="31">
        <v>5.8000000000000007</v>
      </c>
      <c r="M631" s="31">
        <v>523.79999999999995</v>
      </c>
    </row>
    <row r="632" spans="1:13" x14ac:dyDescent="0.2">
      <c r="A632" s="29" t="s">
        <v>17</v>
      </c>
      <c r="B632" s="29" t="s">
        <v>18</v>
      </c>
      <c r="C632" s="29" t="s">
        <v>32</v>
      </c>
      <c r="D632" s="29" t="s">
        <v>33</v>
      </c>
      <c r="E632" s="32">
        <v>2</v>
      </c>
      <c r="F632" s="29">
        <v>2010</v>
      </c>
      <c r="G632" s="31">
        <v>379.74718894958392</v>
      </c>
      <c r="H632" s="31">
        <v>0</v>
      </c>
      <c r="I632" s="31">
        <v>424</v>
      </c>
      <c r="J632" s="31">
        <v>28</v>
      </c>
      <c r="K632" s="31">
        <v>79</v>
      </c>
      <c r="L632" s="31">
        <v>15.8</v>
      </c>
      <c r="M632" s="31">
        <v>467.8</v>
      </c>
    </row>
    <row r="633" spans="1:13" x14ac:dyDescent="0.2">
      <c r="A633" s="29" t="s">
        <v>17</v>
      </c>
      <c r="B633" s="29" t="s">
        <v>18</v>
      </c>
      <c r="C633" s="29" t="s">
        <v>32</v>
      </c>
      <c r="D633" s="29" t="s">
        <v>33</v>
      </c>
      <c r="E633" s="32">
        <v>2</v>
      </c>
      <c r="F633" s="29">
        <v>2010</v>
      </c>
      <c r="G633" s="31">
        <v>599.78777030150627</v>
      </c>
      <c r="H633" s="31">
        <v>0</v>
      </c>
      <c r="I633" s="31">
        <v>328</v>
      </c>
      <c r="J633" s="31">
        <v>1</v>
      </c>
      <c r="K633" s="31">
        <v>11</v>
      </c>
      <c r="L633" s="31">
        <v>2.2000000000000002</v>
      </c>
      <c r="M633" s="31">
        <v>331.2</v>
      </c>
    </row>
    <row r="634" spans="1:13" x14ac:dyDescent="0.2">
      <c r="A634" s="29" t="s">
        <v>17</v>
      </c>
      <c r="B634" s="29" t="s">
        <v>18</v>
      </c>
      <c r="C634" s="29" t="s">
        <v>32</v>
      </c>
      <c r="D634" s="29" t="s">
        <v>33</v>
      </c>
      <c r="E634" s="32">
        <v>2</v>
      </c>
      <c r="F634" s="29">
        <v>2010</v>
      </c>
      <c r="G634" s="31">
        <v>606.11807438602284</v>
      </c>
      <c r="H634" s="31">
        <v>305</v>
      </c>
      <c r="I634" s="31">
        <v>42</v>
      </c>
      <c r="J634" s="31">
        <v>182</v>
      </c>
      <c r="K634" s="31">
        <v>41</v>
      </c>
      <c r="L634" s="31">
        <v>8.2000000000000011</v>
      </c>
      <c r="M634" s="31">
        <v>537.20000000000005</v>
      </c>
    </row>
    <row r="635" spans="1:13" x14ac:dyDescent="0.2">
      <c r="A635" s="29" t="s">
        <v>17</v>
      </c>
      <c r="B635" s="29" t="s">
        <v>18</v>
      </c>
      <c r="C635" s="29" t="s">
        <v>32</v>
      </c>
      <c r="D635" s="29" t="s">
        <v>33</v>
      </c>
      <c r="E635" s="32">
        <v>2</v>
      </c>
      <c r="F635" s="29">
        <v>2010</v>
      </c>
      <c r="G635" s="31">
        <v>613.55129055843577</v>
      </c>
      <c r="H635" s="31">
        <v>0</v>
      </c>
      <c r="I635" s="31">
        <v>158</v>
      </c>
      <c r="J635" s="31">
        <v>79</v>
      </c>
      <c r="K635" s="31">
        <v>276</v>
      </c>
      <c r="L635" s="31">
        <v>55.2</v>
      </c>
      <c r="M635" s="31">
        <v>292.2</v>
      </c>
    </row>
    <row r="636" spans="1:13" x14ac:dyDescent="0.2">
      <c r="A636" s="29" t="s">
        <v>17</v>
      </c>
      <c r="B636" s="29" t="s">
        <v>18</v>
      </c>
      <c r="C636" s="29" t="s">
        <v>32</v>
      </c>
      <c r="D636" s="29" t="s">
        <v>33</v>
      </c>
      <c r="E636" s="32">
        <v>2</v>
      </c>
      <c r="F636" s="29">
        <v>2011</v>
      </c>
      <c r="G636" s="31">
        <v>474.69677768311959</v>
      </c>
      <c r="H636" s="31">
        <v>429</v>
      </c>
      <c r="I636" s="31">
        <v>367</v>
      </c>
      <c r="J636" s="31">
        <v>15</v>
      </c>
      <c r="K636" s="31">
        <v>27</v>
      </c>
      <c r="L636" s="31">
        <v>5.4</v>
      </c>
      <c r="M636" s="31">
        <v>816.4</v>
      </c>
    </row>
    <row r="637" spans="1:13" x14ac:dyDescent="0.2">
      <c r="A637" s="29" t="s">
        <v>17</v>
      </c>
      <c r="B637" s="29" t="s">
        <v>18</v>
      </c>
      <c r="C637" s="29" t="s">
        <v>32</v>
      </c>
      <c r="D637" s="29" t="s">
        <v>33</v>
      </c>
      <c r="E637" s="32">
        <v>2</v>
      </c>
      <c r="F637" s="29">
        <v>2011</v>
      </c>
      <c r="G637" s="31">
        <v>531.10430124989784</v>
      </c>
      <c r="H637" s="31">
        <v>60</v>
      </c>
      <c r="I637" s="31">
        <v>176</v>
      </c>
      <c r="J637" s="31">
        <v>0</v>
      </c>
      <c r="K637" s="31">
        <v>0</v>
      </c>
      <c r="L637" s="31">
        <v>0</v>
      </c>
      <c r="M637" s="31">
        <v>236</v>
      </c>
    </row>
    <row r="638" spans="1:13" x14ac:dyDescent="0.2">
      <c r="A638" s="29" t="s">
        <v>17</v>
      </c>
      <c r="B638" s="29" t="s">
        <v>18</v>
      </c>
      <c r="C638" s="29" t="s">
        <v>32</v>
      </c>
      <c r="D638" s="29" t="s">
        <v>33</v>
      </c>
      <c r="E638" s="32">
        <v>2</v>
      </c>
      <c r="F638" s="29">
        <v>2011</v>
      </c>
      <c r="G638" s="31">
        <v>685.06574432169657</v>
      </c>
      <c r="H638" s="31">
        <v>0</v>
      </c>
      <c r="I638" s="31">
        <v>65</v>
      </c>
      <c r="J638" s="31">
        <v>0</v>
      </c>
      <c r="K638" s="31">
        <v>0</v>
      </c>
      <c r="L638" s="31">
        <v>0</v>
      </c>
      <c r="M638" s="31">
        <v>65</v>
      </c>
    </row>
    <row r="639" spans="1:13" x14ac:dyDescent="0.2">
      <c r="A639" s="29" t="s">
        <v>17</v>
      </c>
      <c r="B639" s="29" t="s">
        <v>18</v>
      </c>
      <c r="C639" s="29" t="s">
        <v>32</v>
      </c>
      <c r="D639" s="29" t="s">
        <v>33</v>
      </c>
      <c r="E639" s="30" t="s">
        <v>12</v>
      </c>
      <c r="F639" s="29">
        <v>2011</v>
      </c>
      <c r="G639" s="31">
        <v>531.10430124989784</v>
      </c>
      <c r="H639" s="31">
        <v>0</v>
      </c>
      <c r="I639" s="31">
        <v>95</v>
      </c>
      <c r="J639" s="31">
        <v>0</v>
      </c>
      <c r="K639" s="31">
        <v>0</v>
      </c>
      <c r="L639" s="31">
        <v>0</v>
      </c>
      <c r="M639" s="31">
        <v>95</v>
      </c>
    </row>
    <row r="640" spans="1:13" x14ac:dyDescent="0.2">
      <c r="A640" s="29" t="s">
        <v>17</v>
      </c>
      <c r="B640" s="29" t="s">
        <v>18</v>
      </c>
      <c r="C640" s="29" t="s">
        <v>32</v>
      </c>
      <c r="D640" s="29" t="s">
        <v>33</v>
      </c>
      <c r="E640" s="32">
        <v>2</v>
      </c>
      <c r="F640" s="29">
        <v>2012</v>
      </c>
      <c r="G640" s="31">
        <v>460.37544291238783</v>
      </c>
      <c r="H640" s="31">
        <v>0</v>
      </c>
      <c r="I640" s="31">
        <v>395</v>
      </c>
      <c r="J640" s="31">
        <v>68</v>
      </c>
      <c r="K640" s="31">
        <v>170</v>
      </c>
      <c r="L640" s="31">
        <v>34</v>
      </c>
      <c r="M640" s="31">
        <v>497</v>
      </c>
    </row>
    <row r="641" spans="1:13" x14ac:dyDescent="0.2">
      <c r="A641" s="29" t="s">
        <v>17</v>
      </c>
      <c r="B641" s="29" t="s">
        <v>18</v>
      </c>
      <c r="C641" s="29" t="s">
        <v>32</v>
      </c>
      <c r="D641" s="29" t="s">
        <v>33</v>
      </c>
      <c r="E641" s="32">
        <v>2</v>
      </c>
      <c r="F641" s="29">
        <v>2012</v>
      </c>
      <c r="G641" s="31">
        <v>524.89712334515207</v>
      </c>
      <c r="H641" s="31">
        <v>0</v>
      </c>
      <c r="I641" s="31">
        <v>741</v>
      </c>
      <c r="J641" s="31">
        <v>0</v>
      </c>
      <c r="K641" s="31">
        <v>0</v>
      </c>
      <c r="L641" s="31">
        <v>0</v>
      </c>
      <c r="M641" s="31">
        <v>741</v>
      </c>
    </row>
    <row r="642" spans="1:13" x14ac:dyDescent="0.2">
      <c r="A642" s="29" t="s">
        <v>17</v>
      </c>
      <c r="B642" s="29" t="s">
        <v>18</v>
      </c>
      <c r="C642" s="29" t="s">
        <v>32</v>
      </c>
      <c r="D642" s="29" t="s">
        <v>33</v>
      </c>
      <c r="E642" s="32">
        <v>2</v>
      </c>
      <c r="F642" s="29">
        <v>2012</v>
      </c>
      <c r="G642" s="31">
        <v>531.4380246917093</v>
      </c>
      <c r="H642" s="31">
        <v>0</v>
      </c>
      <c r="I642" s="31">
        <v>393</v>
      </c>
      <c r="J642" s="31">
        <v>26</v>
      </c>
      <c r="K642" s="31">
        <v>0</v>
      </c>
      <c r="L642" s="31">
        <v>0</v>
      </c>
      <c r="M642" s="31">
        <v>419</v>
      </c>
    </row>
    <row r="643" spans="1:13" x14ac:dyDescent="0.2">
      <c r="A643" s="29" t="s">
        <v>17</v>
      </c>
      <c r="B643" s="29" t="s">
        <v>18</v>
      </c>
      <c r="C643" s="29" t="s">
        <v>32</v>
      </c>
      <c r="D643" s="29" t="s">
        <v>33</v>
      </c>
      <c r="E643" s="32">
        <v>2</v>
      </c>
      <c r="F643" s="29">
        <v>2012</v>
      </c>
      <c r="G643" s="31">
        <v>592.7200268117258</v>
      </c>
      <c r="H643" s="31">
        <v>348</v>
      </c>
      <c r="I643" s="31">
        <v>66</v>
      </c>
      <c r="J643" s="31">
        <v>493</v>
      </c>
      <c r="K643" s="31">
        <v>114</v>
      </c>
      <c r="L643" s="31">
        <v>22.8</v>
      </c>
      <c r="M643" s="31">
        <v>929.8</v>
      </c>
    </row>
    <row r="644" spans="1:13" x14ac:dyDescent="0.2">
      <c r="A644" s="29" t="s">
        <v>17</v>
      </c>
      <c r="B644" s="29" t="s">
        <v>18</v>
      </c>
      <c r="C644" s="29" t="s">
        <v>32</v>
      </c>
      <c r="D644" s="29" t="s">
        <v>33</v>
      </c>
      <c r="E644" s="32">
        <v>2</v>
      </c>
      <c r="F644" s="29">
        <v>2012</v>
      </c>
      <c r="G644" s="31">
        <v>618.88855685506439</v>
      </c>
      <c r="H644" s="31">
        <v>0</v>
      </c>
      <c r="I644" s="31">
        <v>329</v>
      </c>
      <c r="J644" s="31">
        <v>19</v>
      </c>
      <c r="K644" s="31">
        <v>35</v>
      </c>
      <c r="L644" s="31">
        <v>7</v>
      </c>
      <c r="M644" s="31">
        <v>355</v>
      </c>
    </row>
    <row r="645" spans="1:13" x14ac:dyDescent="0.2">
      <c r="A645" s="29" t="s">
        <v>17</v>
      </c>
      <c r="B645" s="29" t="s">
        <v>18</v>
      </c>
      <c r="C645" s="29" t="s">
        <v>32</v>
      </c>
      <c r="D645" s="29" t="s">
        <v>33</v>
      </c>
      <c r="E645" s="32">
        <v>2</v>
      </c>
      <c r="F645" s="29">
        <v>2012</v>
      </c>
      <c r="G645" s="31">
        <v>621.87717832910096</v>
      </c>
      <c r="H645" s="31">
        <v>178</v>
      </c>
      <c r="I645" s="31">
        <v>174</v>
      </c>
      <c r="J645" s="31">
        <v>201</v>
      </c>
      <c r="K645" s="31">
        <v>2</v>
      </c>
      <c r="L645" s="31">
        <v>0.4</v>
      </c>
      <c r="M645" s="31">
        <v>553.4</v>
      </c>
    </row>
    <row r="646" spans="1:13" x14ac:dyDescent="0.2">
      <c r="A646" s="29" t="s">
        <v>17</v>
      </c>
      <c r="B646" s="29" t="s">
        <v>18</v>
      </c>
      <c r="C646" s="29" t="s">
        <v>32</v>
      </c>
      <c r="D646" s="29" t="s">
        <v>33</v>
      </c>
      <c r="E646" s="32">
        <v>2</v>
      </c>
      <c r="F646" s="29">
        <v>2012</v>
      </c>
      <c r="G646" s="31">
        <v>651.79318332299442</v>
      </c>
      <c r="H646" s="31">
        <v>152</v>
      </c>
      <c r="I646" s="31">
        <v>0</v>
      </c>
      <c r="J646" s="31">
        <v>55</v>
      </c>
      <c r="K646" s="31">
        <v>0</v>
      </c>
      <c r="L646" s="31">
        <v>0</v>
      </c>
      <c r="M646" s="31">
        <v>207</v>
      </c>
    </row>
    <row r="647" spans="1:13" x14ac:dyDescent="0.2">
      <c r="A647" s="29" t="s">
        <v>17</v>
      </c>
      <c r="B647" s="29" t="s">
        <v>18</v>
      </c>
      <c r="C647" s="29" t="s">
        <v>32</v>
      </c>
      <c r="D647" s="29" t="s">
        <v>33</v>
      </c>
      <c r="E647" s="32">
        <v>2</v>
      </c>
      <c r="F647" s="29">
        <v>2013</v>
      </c>
      <c r="G647" s="31">
        <v>483.1519317166032</v>
      </c>
      <c r="H647" s="31">
        <v>265</v>
      </c>
      <c r="I647" s="31">
        <v>0</v>
      </c>
      <c r="J647" s="31">
        <v>44</v>
      </c>
      <c r="K647" s="31">
        <v>12</v>
      </c>
      <c r="L647" s="31">
        <v>2.4000000000000004</v>
      </c>
      <c r="M647" s="31">
        <v>311.39999999999998</v>
      </c>
    </row>
    <row r="648" spans="1:13" x14ac:dyDescent="0.2">
      <c r="A648" s="29" t="s">
        <v>17</v>
      </c>
      <c r="B648" s="29" t="s">
        <v>18</v>
      </c>
      <c r="C648" s="29" t="s">
        <v>32</v>
      </c>
      <c r="D648" s="29" t="s">
        <v>33</v>
      </c>
      <c r="E648" s="32">
        <v>2</v>
      </c>
      <c r="F648" s="29">
        <v>2013</v>
      </c>
      <c r="G648" s="31">
        <v>579.97935495257036</v>
      </c>
      <c r="H648" s="31">
        <v>247</v>
      </c>
      <c r="I648" s="31">
        <v>44</v>
      </c>
      <c r="J648" s="31">
        <v>193</v>
      </c>
      <c r="K648" s="31">
        <v>11</v>
      </c>
      <c r="L648" s="31">
        <v>2.2000000000000002</v>
      </c>
      <c r="M648" s="31">
        <v>486.2</v>
      </c>
    </row>
    <row r="649" spans="1:13" x14ac:dyDescent="0.2">
      <c r="A649" s="29" t="s">
        <v>17</v>
      </c>
      <c r="B649" s="29" t="s">
        <v>18</v>
      </c>
      <c r="C649" s="29" t="s">
        <v>32</v>
      </c>
      <c r="D649" s="29" t="s">
        <v>33</v>
      </c>
      <c r="E649" s="32">
        <v>2</v>
      </c>
      <c r="F649" s="29">
        <v>2013</v>
      </c>
      <c r="G649" s="31">
        <v>665.31604538087527</v>
      </c>
      <c r="H649" s="31">
        <v>160</v>
      </c>
      <c r="I649" s="31">
        <v>47</v>
      </c>
      <c r="J649" s="31">
        <v>25</v>
      </c>
      <c r="K649" s="31">
        <v>0</v>
      </c>
      <c r="L649" s="31">
        <v>0</v>
      </c>
      <c r="M649" s="31">
        <v>232</v>
      </c>
    </row>
    <row r="650" spans="1:13" x14ac:dyDescent="0.2">
      <c r="A650" s="29" t="s">
        <v>17</v>
      </c>
      <c r="B650" s="29" t="s">
        <v>18</v>
      </c>
      <c r="C650" s="29" t="s">
        <v>32</v>
      </c>
      <c r="D650" s="29" t="s">
        <v>33</v>
      </c>
      <c r="E650" s="32">
        <v>2</v>
      </c>
      <c r="F650" s="29">
        <v>2013</v>
      </c>
      <c r="G650" s="31">
        <v>671.71608197083253</v>
      </c>
      <c r="H650" s="31">
        <v>0</v>
      </c>
      <c r="I650" s="31">
        <v>142</v>
      </c>
      <c r="J650" s="31">
        <v>5</v>
      </c>
      <c r="K650" s="31">
        <v>0</v>
      </c>
      <c r="L650" s="31">
        <v>0</v>
      </c>
      <c r="M650" s="31">
        <v>147</v>
      </c>
    </row>
    <row r="651" spans="1:13" x14ac:dyDescent="0.2">
      <c r="A651" s="29" t="s">
        <v>17</v>
      </c>
      <c r="B651" s="29" t="s">
        <v>18</v>
      </c>
      <c r="C651" s="29" t="s">
        <v>32</v>
      </c>
      <c r="D651" s="29" t="s">
        <v>33</v>
      </c>
      <c r="E651" s="30" t="s">
        <v>12</v>
      </c>
      <c r="F651" s="29">
        <v>2013</v>
      </c>
      <c r="G651" s="31">
        <v>574.28751525679615</v>
      </c>
      <c r="H651" s="31">
        <v>95</v>
      </c>
      <c r="I651" s="31">
        <v>133</v>
      </c>
      <c r="J651" s="31">
        <v>19</v>
      </c>
      <c r="K651" s="31">
        <v>35</v>
      </c>
      <c r="L651" s="31">
        <v>7</v>
      </c>
      <c r="M651" s="31">
        <v>254</v>
      </c>
    </row>
    <row r="652" spans="1:13" x14ac:dyDescent="0.2">
      <c r="A652" s="29" t="s">
        <v>17</v>
      </c>
      <c r="B652" s="29" t="s">
        <v>18</v>
      </c>
      <c r="C652" s="29" t="s">
        <v>32</v>
      </c>
      <c r="D652" s="29" t="s">
        <v>33</v>
      </c>
      <c r="E652" s="32">
        <v>1</v>
      </c>
      <c r="F652" s="29">
        <v>2015</v>
      </c>
      <c r="G652" s="31">
        <v>420.66292283031117</v>
      </c>
      <c r="H652" s="31">
        <v>0</v>
      </c>
      <c r="I652" s="31">
        <v>32</v>
      </c>
      <c r="J652" s="31">
        <v>0</v>
      </c>
      <c r="K652" s="31">
        <v>500</v>
      </c>
      <c r="L652" s="31">
        <v>100</v>
      </c>
      <c r="M652" s="31">
        <v>132</v>
      </c>
    </row>
    <row r="653" spans="1:13" x14ac:dyDescent="0.2">
      <c r="A653" s="29" t="s">
        <v>17</v>
      </c>
      <c r="B653" s="29" t="s">
        <v>18</v>
      </c>
      <c r="C653" s="29" t="s">
        <v>32</v>
      </c>
      <c r="D653" s="29" t="s">
        <v>33</v>
      </c>
      <c r="E653" s="32">
        <v>1</v>
      </c>
      <c r="F653" s="29">
        <v>2015</v>
      </c>
      <c r="G653" s="31">
        <v>535.87351709106451</v>
      </c>
      <c r="H653" s="31">
        <v>34</v>
      </c>
      <c r="I653" s="31">
        <v>234</v>
      </c>
      <c r="J653" s="31">
        <v>4</v>
      </c>
      <c r="K653" s="31">
        <v>0</v>
      </c>
      <c r="L653" s="31">
        <v>0</v>
      </c>
      <c r="M653" s="31">
        <v>272</v>
      </c>
    </row>
    <row r="654" spans="1:13" x14ac:dyDescent="0.2">
      <c r="A654" s="29" t="s">
        <v>17</v>
      </c>
      <c r="B654" s="29" t="s">
        <v>18</v>
      </c>
      <c r="C654" s="29" t="s">
        <v>32</v>
      </c>
      <c r="D654" s="29" t="s">
        <v>33</v>
      </c>
      <c r="E654" s="32">
        <v>1</v>
      </c>
      <c r="F654" s="29">
        <v>2015</v>
      </c>
      <c r="G654" s="31">
        <v>594.08964244218942</v>
      </c>
      <c r="H654" s="31">
        <v>439</v>
      </c>
      <c r="I654" s="31">
        <v>18</v>
      </c>
      <c r="J654" s="31">
        <v>26</v>
      </c>
      <c r="K654" s="31">
        <v>50</v>
      </c>
      <c r="L654" s="31">
        <v>10</v>
      </c>
      <c r="M654" s="31">
        <v>493</v>
      </c>
    </row>
    <row r="655" spans="1:13" x14ac:dyDescent="0.2">
      <c r="A655" s="29" t="s">
        <v>17</v>
      </c>
      <c r="B655" s="29" t="s">
        <v>18</v>
      </c>
      <c r="C655" s="29" t="s">
        <v>32</v>
      </c>
      <c r="D655" s="29" t="s">
        <v>33</v>
      </c>
      <c r="E655" s="32">
        <v>1</v>
      </c>
      <c r="F655" s="29">
        <v>2015</v>
      </c>
      <c r="G655" s="31">
        <v>676.36071558894798</v>
      </c>
      <c r="H655" s="31">
        <v>0</v>
      </c>
      <c r="I655" s="31">
        <v>261</v>
      </c>
      <c r="J655" s="31">
        <v>0</v>
      </c>
      <c r="K655" s="31">
        <v>208</v>
      </c>
      <c r="L655" s="31">
        <v>41.6</v>
      </c>
      <c r="M655" s="31">
        <v>302.60000000000002</v>
      </c>
    </row>
    <row r="656" spans="1:13" x14ac:dyDescent="0.2">
      <c r="A656" s="29" t="s">
        <v>17</v>
      </c>
      <c r="B656" s="29" t="s">
        <v>18</v>
      </c>
      <c r="C656" s="29" t="s">
        <v>32</v>
      </c>
      <c r="D656" s="29" t="s">
        <v>33</v>
      </c>
      <c r="E656" s="32">
        <v>1</v>
      </c>
      <c r="F656" s="29">
        <v>2015</v>
      </c>
      <c r="G656" s="31">
        <v>686.77618069815196</v>
      </c>
      <c r="H656" s="31">
        <v>458</v>
      </c>
      <c r="I656" s="31">
        <v>75</v>
      </c>
      <c r="J656" s="31">
        <v>53</v>
      </c>
      <c r="K656" s="31">
        <v>1</v>
      </c>
      <c r="L656" s="31">
        <v>0.2</v>
      </c>
      <c r="M656" s="31">
        <v>586.20000000000005</v>
      </c>
    </row>
    <row r="657" spans="1:13" x14ac:dyDescent="0.2">
      <c r="A657" s="29" t="s">
        <v>17</v>
      </c>
      <c r="B657" s="29" t="s">
        <v>18</v>
      </c>
      <c r="C657" s="29" t="s">
        <v>32</v>
      </c>
      <c r="D657" s="29" t="s">
        <v>33</v>
      </c>
      <c r="E657" s="32">
        <v>1</v>
      </c>
      <c r="F657" s="29">
        <v>2015</v>
      </c>
      <c r="G657" s="31">
        <v>786.69609079445149</v>
      </c>
      <c r="H657" s="31">
        <v>0</v>
      </c>
      <c r="I657" s="31">
        <v>161</v>
      </c>
      <c r="J657" s="31">
        <v>31</v>
      </c>
      <c r="K657" s="31">
        <v>0</v>
      </c>
      <c r="L657" s="31">
        <v>0</v>
      </c>
      <c r="M657" s="31">
        <v>192</v>
      </c>
    </row>
    <row r="658" spans="1:13" x14ac:dyDescent="0.2">
      <c r="A658" s="29" t="s">
        <v>17</v>
      </c>
      <c r="B658" s="29" t="s">
        <v>18</v>
      </c>
      <c r="C658" s="29" t="s">
        <v>32</v>
      </c>
      <c r="D658" s="29" t="s">
        <v>33</v>
      </c>
      <c r="E658" s="32">
        <v>1</v>
      </c>
      <c r="F658" s="29">
        <v>2015</v>
      </c>
      <c r="G658" s="31">
        <v>889.43280037560817</v>
      </c>
      <c r="H658" s="31">
        <v>341</v>
      </c>
      <c r="I658" s="31">
        <v>10</v>
      </c>
      <c r="J658" s="31">
        <v>0</v>
      </c>
      <c r="K658" s="31">
        <v>19</v>
      </c>
      <c r="L658" s="31">
        <v>3.8000000000000003</v>
      </c>
      <c r="M658" s="31">
        <v>354.8</v>
      </c>
    </row>
    <row r="659" spans="1:13" x14ac:dyDescent="0.2">
      <c r="A659" s="29" t="s">
        <v>17</v>
      </c>
      <c r="B659" s="29" t="s">
        <v>18</v>
      </c>
      <c r="C659" s="29" t="s">
        <v>32</v>
      </c>
      <c r="D659" s="29" t="s">
        <v>33</v>
      </c>
      <c r="E659" s="32">
        <v>1</v>
      </c>
      <c r="F659" s="29">
        <v>2016</v>
      </c>
      <c r="G659" s="31">
        <v>420.73563187495125</v>
      </c>
      <c r="H659" s="31">
        <v>0</v>
      </c>
      <c r="I659" s="31">
        <v>120</v>
      </c>
      <c r="J659" s="31">
        <v>8</v>
      </c>
      <c r="K659" s="31">
        <v>0</v>
      </c>
      <c r="L659" s="31">
        <v>0</v>
      </c>
      <c r="M659" s="31">
        <v>128</v>
      </c>
    </row>
    <row r="660" spans="1:13" x14ac:dyDescent="0.2">
      <c r="A660" s="29" t="s">
        <v>17</v>
      </c>
      <c r="B660" s="29" t="s">
        <v>18</v>
      </c>
      <c r="C660" s="29" t="s">
        <v>32</v>
      </c>
      <c r="D660" s="29" t="s">
        <v>33</v>
      </c>
      <c r="E660" s="32">
        <v>1</v>
      </c>
      <c r="F660" s="29">
        <v>2016</v>
      </c>
      <c r="G660" s="31">
        <v>494.34995373807925</v>
      </c>
      <c r="H660" s="31">
        <v>19</v>
      </c>
      <c r="I660" s="31">
        <v>15</v>
      </c>
      <c r="J660" s="31">
        <v>10</v>
      </c>
      <c r="K660" s="31">
        <v>56</v>
      </c>
      <c r="L660" s="31">
        <v>11.200000000000001</v>
      </c>
      <c r="M660" s="31">
        <v>55.2</v>
      </c>
    </row>
    <row r="661" spans="1:13" x14ac:dyDescent="0.2">
      <c r="A661" s="29" t="s">
        <v>17</v>
      </c>
      <c r="B661" s="29" t="s">
        <v>18</v>
      </c>
      <c r="C661" s="29" t="s">
        <v>32</v>
      </c>
      <c r="D661" s="29" t="s">
        <v>33</v>
      </c>
      <c r="E661" s="32">
        <v>1</v>
      </c>
      <c r="F661" s="29">
        <v>2016</v>
      </c>
      <c r="G661" s="31">
        <v>779.08242612752724</v>
      </c>
      <c r="H661" s="31">
        <v>0</v>
      </c>
      <c r="I661" s="31">
        <v>86</v>
      </c>
      <c r="J661" s="31">
        <v>51</v>
      </c>
      <c r="K661" s="31">
        <v>270</v>
      </c>
      <c r="L661" s="31">
        <v>54</v>
      </c>
      <c r="M661" s="31">
        <v>191</v>
      </c>
    </row>
    <row r="662" spans="1:13" x14ac:dyDescent="0.2">
      <c r="A662" s="29" t="s">
        <v>17</v>
      </c>
      <c r="B662" s="29" t="s">
        <v>18</v>
      </c>
      <c r="C662" s="29" t="s">
        <v>32</v>
      </c>
      <c r="D662" s="29" t="s">
        <v>33</v>
      </c>
      <c r="E662" s="32">
        <v>1</v>
      </c>
      <c r="F662" s="29">
        <v>2016</v>
      </c>
      <c r="G662" s="31">
        <v>863.52699065593015</v>
      </c>
      <c r="H662" s="31">
        <v>40</v>
      </c>
      <c r="I662" s="31">
        <v>185</v>
      </c>
      <c r="J662" s="31">
        <v>94</v>
      </c>
      <c r="K662" s="31">
        <v>107</v>
      </c>
      <c r="L662" s="31">
        <v>21.400000000000002</v>
      </c>
      <c r="M662" s="31">
        <v>340.4</v>
      </c>
    </row>
    <row r="663" spans="1:13" x14ac:dyDescent="0.2">
      <c r="A663" s="29" t="s">
        <v>17</v>
      </c>
      <c r="B663" s="29" t="s">
        <v>18</v>
      </c>
      <c r="C663" s="29" t="s">
        <v>32</v>
      </c>
      <c r="D663" s="29" t="s">
        <v>33</v>
      </c>
      <c r="E663" s="32">
        <v>1</v>
      </c>
      <c r="F663" s="29">
        <v>2017</v>
      </c>
      <c r="G663" s="31">
        <v>457.02778004433156</v>
      </c>
      <c r="H663" s="31">
        <v>0</v>
      </c>
      <c r="I663" s="31">
        <v>258</v>
      </c>
      <c r="J663" s="31">
        <v>15</v>
      </c>
      <c r="K663" s="31">
        <v>0</v>
      </c>
      <c r="L663" s="31">
        <v>0</v>
      </c>
      <c r="M663" s="31">
        <v>273</v>
      </c>
    </row>
    <row r="664" spans="1:13" x14ac:dyDescent="0.2">
      <c r="A664" s="29" t="s">
        <v>17</v>
      </c>
      <c r="B664" s="29" t="s">
        <v>18</v>
      </c>
      <c r="C664" s="29" t="s">
        <v>32</v>
      </c>
      <c r="D664" s="29" t="s">
        <v>33</v>
      </c>
      <c r="E664" s="32">
        <v>1</v>
      </c>
      <c r="F664" s="29">
        <v>2017</v>
      </c>
      <c r="G664" s="31">
        <v>485.43191982173522</v>
      </c>
      <c r="H664" s="31">
        <v>46</v>
      </c>
      <c r="I664" s="31">
        <v>92</v>
      </c>
      <c r="J664" s="31">
        <v>65</v>
      </c>
      <c r="K664" s="31">
        <v>77</v>
      </c>
      <c r="L664" s="31">
        <v>15.4</v>
      </c>
      <c r="M664" s="31">
        <v>218.4</v>
      </c>
    </row>
    <row r="665" spans="1:13" x14ac:dyDescent="0.2">
      <c r="A665" s="29" t="s">
        <v>17</v>
      </c>
      <c r="B665" s="29" t="s">
        <v>18</v>
      </c>
      <c r="C665" s="29" t="s">
        <v>8</v>
      </c>
      <c r="D665" s="29" t="s">
        <v>9</v>
      </c>
      <c r="E665" s="32">
        <v>3</v>
      </c>
      <c r="F665" s="29">
        <v>1990</v>
      </c>
      <c r="G665" s="31">
        <v>308.68440380926495</v>
      </c>
      <c r="H665" s="31">
        <v>590</v>
      </c>
      <c r="I665" s="31">
        <v>0</v>
      </c>
      <c r="J665" s="31">
        <v>21</v>
      </c>
      <c r="K665" s="31">
        <v>0</v>
      </c>
      <c r="L665" s="31">
        <v>0</v>
      </c>
      <c r="M665" s="31">
        <v>611</v>
      </c>
    </row>
    <row r="666" spans="1:13" x14ac:dyDescent="0.2">
      <c r="A666" s="29" t="s">
        <v>17</v>
      </c>
      <c r="B666" s="29" t="s">
        <v>18</v>
      </c>
      <c r="C666" s="29" t="s">
        <v>8</v>
      </c>
      <c r="D666" s="29" t="s">
        <v>9</v>
      </c>
      <c r="E666" s="32">
        <v>3</v>
      </c>
      <c r="F666" s="29">
        <v>1990</v>
      </c>
      <c r="G666" s="31">
        <v>316.31643867786272</v>
      </c>
      <c r="H666" s="31">
        <v>0</v>
      </c>
      <c r="I666" s="31">
        <v>165</v>
      </c>
      <c r="J666" s="31">
        <v>7</v>
      </c>
      <c r="K666" s="31">
        <v>0</v>
      </c>
      <c r="L666" s="31">
        <v>0</v>
      </c>
      <c r="M666" s="31">
        <v>172</v>
      </c>
    </row>
    <row r="667" spans="1:13" x14ac:dyDescent="0.2">
      <c r="A667" s="29" t="s">
        <v>17</v>
      </c>
      <c r="B667" s="29" t="s">
        <v>18</v>
      </c>
      <c r="C667" s="29" t="s">
        <v>8</v>
      </c>
      <c r="D667" s="29" t="s">
        <v>9</v>
      </c>
      <c r="E667" s="30" t="s">
        <v>15</v>
      </c>
      <c r="F667" s="29">
        <v>1990</v>
      </c>
      <c r="G667" s="31">
        <v>316.31643867786272</v>
      </c>
      <c r="H667" s="31">
        <v>0</v>
      </c>
      <c r="I667" s="31">
        <v>53</v>
      </c>
      <c r="J667" s="31">
        <v>2</v>
      </c>
      <c r="K667" s="31">
        <v>0</v>
      </c>
      <c r="L667" s="31">
        <v>0</v>
      </c>
      <c r="M667" s="31">
        <v>55</v>
      </c>
    </row>
    <row r="668" spans="1:13" x14ac:dyDescent="0.2">
      <c r="A668" s="29" t="s">
        <v>17</v>
      </c>
      <c r="B668" s="29" t="s">
        <v>18</v>
      </c>
      <c r="C668" s="29" t="s">
        <v>8</v>
      </c>
      <c r="D668" s="29" t="s">
        <v>9</v>
      </c>
      <c r="E668" s="30" t="s">
        <v>16</v>
      </c>
      <c r="F668" s="29">
        <v>2008</v>
      </c>
      <c r="G668" s="31">
        <v>671.61377179360454</v>
      </c>
      <c r="H668" s="31">
        <v>0</v>
      </c>
      <c r="I668" s="31">
        <v>52</v>
      </c>
      <c r="J668" s="31">
        <v>0</v>
      </c>
      <c r="K668" s="31">
        <v>0</v>
      </c>
      <c r="L668" s="31">
        <v>0</v>
      </c>
      <c r="M668" s="31">
        <v>52</v>
      </c>
    </row>
    <row r="669" spans="1:13" x14ac:dyDescent="0.2">
      <c r="A669" s="29" t="s">
        <v>17</v>
      </c>
      <c r="B669" s="29" t="s">
        <v>18</v>
      </c>
      <c r="C669" s="29" t="s">
        <v>8</v>
      </c>
      <c r="D669" s="29" t="s">
        <v>9</v>
      </c>
      <c r="E669" s="32">
        <v>2</v>
      </c>
      <c r="F669" s="29">
        <v>2014</v>
      </c>
      <c r="G669" s="31">
        <v>635.51668748884526</v>
      </c>
      <c r="H669" s="31">
        <v>0</v>
      </c>
      <c r="I669" s="31">
        <v>269</v>
      </c>
      <c r="J669" s="31">
        <v>91</v>
      </c>
      <c r="K669" s="31">
        <v>22</v>
      </c>
      <c r="L669" s="31">
        <v>4.4000000000000004</v>
      </c>
      <c r="M669" s="31">
        <v>364.4</v>
      </c>
    </row>
    <row r="670" spans="1:13" x14ac:dyDescent="0.2">
      <c r="A670" s="29" t="s">
        <v>17</v>
      </c>
      <c r="B670" s="29" t="s">
        <v>18</v>
      </c>
      <c r="C670" s="29" t="s">
        <v>8</v>
      </c>
      <c r="D670" s="29" t="s">
        <v>38</v>
      </c>
      <c r="E670" s="32">
        <v>3</v>
      </c>
      <c r="F670" s="29">
        <v>1999</v>
      </c>
      <c r="G670" s="31">
        <v>213.25666289505864</v>
      </c>
      <c r="H670" s="31">
        <v>590</v>
      </c>
      <c r="I670" s="31">
        <v>346</v>
      </c>
      <c r="J670" s="31">
        <v>36</v>
      </c>
      <c r="K670" s="31">
        <v>0</v>
      </c>
      <c r="L670" s="31">
        <v>0</v>
      </c>
      <c r="M670" s="31">
        <v>972</v>
      </c>
    </row>
    <row r="671" spans="1:13" x14ac:dyDescent="0.2">
      <c r="A671" s="29" t="s">
        <v>17</v>
      </c>
      <c r="B671" s="29" t="s">
        <v>18</v>
      </c>
      <c r="C671" s="29" t="s">
        <v>8</v>
      </c>
      <c r="D671" s="29" t="s">
        <v>38</v>
      </c>
      <c r="E671" s="32">
        <v>3</v>
      </c>
      <c r="F671" s="29">
        <v>2000</v>
      </c>
      <c r="G671" s="31">
        <v>370.05701757335885</v>
      </c>
      <c r="H671" s="31">
        <v>54</v>
      </c>
      <c r="I671" s="31">
        <v>0</v>
      </c>
      <c r="J671" s="31">
        <v>233</v>
      </c>
      <c r="K671" s="31">
        <v>8</v>
      </c>
      <c r="L671" s="31">
        <v>1.6</v>
      </c>
      <c r="M671" s="31">
        <v>288.60000000000002</v>
      </c>
    </row>
    <row r="672" spans="1:13" x14ac:dyDescent="0.2">
      <c r="A672" s="29" t="s">
        <v>17</v>
      </c>
      <c r="B672" s="29" t="s">
        <v>18</v>
      </c>
      <c r="C672" s="29" t="s">
        <v>8</v>
      </c>
      <c r="D672" s="29" t="s">
        <v>38</v>
      </c>
      <c r="E672" s="32">
        <v>3</v>
      </c>
      <c r="F672" s="29">
        <v>2004</v>
      </c>
      <c r="G672" s="31">
        <v>271.87168400127615</v>
      </c>
      <c r="H672" s="31">
        <v>225</v>
      </c>
      <c r="I672" s="31">
        <v>284</v>
      </c>
      <c r="J672" s="31">
        <v>294</v>
      </c>
      <c r="K672" s="31">
        <v>0</v>
      </c>
      <c r="L672" s="31">
        <v>0</v>
      </c>
      <c r="M672" s="31">
        <v>803</v>
      </c>
    </row>
    <row r="673" spans="1:13" x14ac:dyDescent="0.2">
      <c r="A673" s="29" t="s">
        <v>17</v>
      </c>
      <c r="B673" s="29" t="s">
        <v>18</v>
      </c>
      <c r="C673" s="29" t="s">
        <v>8</v>
      </c>
      <c r="D673" s="29" t="s">
        <v>38</v>
      </c>
      <c r="E673" s="32">
        <v>3</v>
      </c>
      <c r="F673" s="29">
        <v>2004</v>
      </c>
      <c r="G673" s="31">
        <v>387.69474933327456</v>
      </c>
      <c r="H673" s="31">
        <v>235</v>
      </c>
      <c r="I673" s="31">
        <v>190</v>
      </c>
      <c r="J673" s="31">
        <v>331</v>
      </c>
      <c r="K673" s="31">
        <v>0</v>
      </c>
      <c r="L673" s="31">
        <v>0</v>
      </c>
      <c r="M673" s="31">
        <v>756</v>
      </c>
    </row>
    <row r="674" spans="1:13" x14ac:dyDescent="0.2">
      <c r="A674" s="29" t="s">
        <v>17</v>
      </c>
      <c r="B674" s="29" t="s">
        <v>18</v>
      </c>
      <c r="C674" s="29" t="s">
        <v>8</v>
      </c>
      <c r="D674" s="29" t="s">
        <v>38</v>
      </c>
      <c r="E674" s="32">
        <v>3</v>
      </c>
      <c r="F674" s="29">
        <v>2004</v>
      </c>
      <c r="G674" s="31">
        <v>409.45439069013344</v>
      </c>
      <c r="H674" s="31">
        <v>732</v>
      </c>
      <c r="I674" s="31">
        <v>0</v>
      </c>
      <c r="J674" s="31">
        <v>50</v>
      </c>
      <c r="K674" s="31">
        <v>0</v>
      </c>
      <c r="L674" s="31">
        <v>0</v>
      </c>
      <c r="M674" s="31">
        <v>782</v>
      </c>
    </row>
    <row r="675" spans="1:13" x14ac:dyDescent="0.2">
      <c r="A675" s="29" t="s">
        <v>17</v>
      </c>
      <c r="B675" s="29" t="s">
        <v>18</v>
      </c>
      <c r="C675" s="29" t="s">
        <v>8</v>
      </c>
      <c r="D675" s="29" t="s">
        <v>38</v>
      </c>
      <c r="E675" s="30" t="s">
        <v>15</v>
      </c>
      <c r="F675" s="29">
        <v>2004</v>
      </c>
      <c r="G675" s="31">
        <v>409.45439069013344</v>
      </c>
      <c r="H675" s="31">
        <v>51</v>
      </c>
      <c r="I675" s="31">
        <v>29</v>
      </c>
      <c r="J675" s="31">
        <v>41</v>
      </c>
      <c r="K675" s="31">
        <v>0</v>
      </c>
      <c r="L675" s="31">
        <v>0</v>
      </c>
      <c r="M675" s="31">
        <v>121</v>
      </c>
    </row>
    <row r="676" spans="1:13" x14ac:dyDescent="0.2">
      <c r="A676" s="29" t="s">
        <v>17</v>
      </c>
      <c r="B676" s="29" t="s">
        <v>18</v>
      </c>
      <c r="C676" s="29" t="s">
        <v>8</v>
      </c>
      <c r="D676" s="29" t="s">
        <v>38</v>
      </c>
      <c r="E676" s="30" t="s">
        <v>16</v>
      </c>
      <c r="F676" s="29">
        <v>2004</v>
      </c>
      <c r="G676" s="31">
        <v>433.63194678691036</v>
      </c>
      <c r="H676" s="31">
        <v>20</v>
      </c>
      <c r="I676" s="31">
        <v>65</v>
      </c>
      <c r="J676" s="31">
        <v>6</v>
      </c>
      <c r="K676" s="31">
        <v>0</v>
      </c>
      <c r="L676" s="31">
        <v>0</v>
      </c>
      <c r="M676" s="31">
        <v>91</v>
      </c>
    </row>
    <row r="677" spans="1:13" x14ac:dyDescent="0.2">
      <c r="A677" s="29" t="s">
        <v>17</v>
      </c>
      <c r="B677" s="29" t="s">
        <v>18</v>
      </c>
      <c r="C677" s="29" t="s">
        <v>8</v>
      </c>
      <c r="D677" s="29" t="s">
        <v>38</v>
      </c>
      <c r="E677" s="32">
        <v>3</v>
      </c>
      <c r="F677" s="29">
        <v>2009</v>
      </c>
      <c r="G677" s="31">
        <v>488.38678338869875</v>
      </c>
      <c r="H677" s="31">
        <v>0</v>
      </c>
      <c r="I677" s="31">
        <v>611</v>
      </c>
      <c r="J677" s="31">
        <v>0</v>
      </c>
      <c r="K677" s="31">
        <v>0</v>
      </c>
      <c r="L677" s="31">
        <v>0</v>
      </c>
      <c r="M677" s="31">
        <v>611</v>
      </c>
    </row>
    <row r="678" spans="1:13" x14ac:dyDescent="0.2">
      <c r="A678" s="29" t="s">
        <v>17</v>
      </c>
      <c r="B678" s="29" t="s">
        <v>18</v>
      </c>
      <c r="C678" s="29" t="s">
        <v>8</v>
      </c>
      <c r="D678" s="29" t="s">
        <v>38</v>
      </c>
      <c r="E678" s="32">
        <v>2</v>
      </c>
      <c r="F678" s="29">
        <v>2010</v>
      </c>
      <c r="G678" s="31">
        <v>418.75944213632039</v>
      </c>
      <c r="H678" s="31">
        <v>0</v>
      </c>
      <c r="I678" s="31">
        <v>202</v>
      </c>
      <c r="J678" s="31">
        <v>0</v>
      </c>
      <c r="K678" s="31">
        <v>0</v>
      </c>
      <c r="L678" s="31">
        <v>0</v>
      </c>
      <c r="M678" s="31">
        <v>202</v>
      </c>
    </row>
    <row r="679" spans="1:13" x14ac:dyDescent="0.2">
      <c r="A679" s="29" t="s">
        <v>17</v>
      </c>
      <c r="B679" s="29" t="s">
        <v>18</v>
      </c>
      <c r="C679" s="29" t="s">
        <v>8</v>
      </c>
      <c r="D679" s="29" t="s">
        <v>38</v>
      </c>
      <c r="E679" s="32">
        <v>2</v>
      </c>
      <c r="F679" s="29">
        <v>2010</v>
      </c>
      <c r="G679" s="31">
        <v>554.28675591924775</v>
      </c>
      <c r="H679" s="31">
        <v>39</v>
      </c>
      <c r="I679" s="31">
        <v>156</v>
      </c>
      <c r="J679" s="31">
        <v>19</v>
      </c>
      <c r="K679" s="31">
        <v>63</v>
      </c>
      <c r="L679" s="31">
        <v>12.600000000000001</v>
      </c>
      <c r="M679" s="31">
        <v>226.6</v>
      </c>
    </row>
    <row r="680" spans="1:13" x14ac:dyDescent="0.2">
      <c r="A680" s="29" t="s">
        <v>17</v>
      </c>
      <c r="B680" s="29" t="s">
        <v>18</v>
      </c>
      <c r="C680" s="29" t="s">
        <v>8</v>
      </c>
      <c r="D680" s="29" t="s">
        <v>38</v>
      </c>
      <c r="E680" s="32">
        <v>2</v>
      </c>
      <c r="F680" s="29">
        <v>2010</v>
      </c>
      <c r="G680" s="31">
        <v>647.08828008957016</v>
      </c>
      <c r="H680" s="31">
        <v>0</v>
      </c>
      <c r="I680" s="31">
        <v>355</v>
      </c>
      <c r="J680" s="31">
        <v>40</v>
      </c>
      <c r="K680" s="31">
        <v>39</v>
      </c>
      <c r="L680" s="31">
        <v>7.8000000000000007</v>
      </c>
      <c r="M680" s="31">
        <v>402.8</v>
      </c>
    </row>
    <row r="681" spans="1:13" x14ac:dyDescent="0.2">
      <c r="A681" s="29" t="s">
        <v>17</v>
      </c>
      <c r="B681" s="29" t="s">
        <v>18</v>
      </c>
      <c r="C681" s="29" t="s">
        <v>8</v>
      </c>
      <c r="D681" s="29" t="s">
        <v>38</v>
      </c>
      <c r="E681" s="32">
        <v>2</v>
      </c>
      <c r="F681" s="29">
        <v>2010</v>
      </c>
      <c r="G681" s="31">
        <v>678.26315312423606</v>
      </c>
      <c r="H681" s="31">
        <v>0</v>
      </c>
      <c r="I681" s="31">
        <v>26</v>
      </c>
      <c r="J681" s="31">
        <v>18</v>
      </c>
      <c r="K681" s="31">
        <v>4</v>
      </c>
      <c r="L681" s="31">
        <v>0.8</v>
      </c>
      <c r="M681" s="31">
        <v>44.8</v>
      </c>
    </row>
    <row r="682" spans="1:13" x14ac:dyDescent="0.2">
      <c r="A682" s="29" t="s">
        <v>17</v>
      </c>
      <c r="B682" s="29" t="s">
        <v>18</v>
      </c>
      <c r="C682" s="29" t="s">
        <v>8</v>
      </c>
      <c r="D682" s="29" t="s">
        <v>38</v>
      </c>
      <c r="E682" s="32">
        <v>2</v>
      </c>
      <c r="F682" s="29">
        <v>2010</v>
      </c>
      <c r="G682" s="31">
        <v>712.71318164526667</v>
      </c>
      <c r="H682" s="31">
        <v>0</v>
      </c>
      <c r="I682" s="31">
        <v>9</v>
      </c>
      <c r="J682" s="31">
        <v>5</v>
      </c>
      <c r="K682" s="31">
        <v>27</v>
      </c>
      <c r="L682" s="31">
        <v>5.4</v>
      </c>
      <c r="M682" s="31">
        <v>19.399999999999999</v>
      </c>
    </row>
    <row r="683" spans="1:13" x14ac:dyDescent="0.2">
      <c r="A683" s="29" t="s">
        <v>17</v>
      </c>
      <c r="B683" s="29" t="s">
        <v>18</v>
      </c>
      <c r="C683" s="29" t="s">
        <v>8</v>
      </c>
      <c r="D683" s="29" t="s">
        <v>38</v>
      </c>
      <c r="E683" s="30" t="s">
        <v>12</v>
      </c>
      <c r="F683" s="29">
        <v>2010</v>
      </c>
      <c r="G683" s="31">
        <v>418.75944213632039</v>
      </c>
      <c r="H683" s="31">
        <v>57</v>
      </c>
      <c r="I683" s="31">
        <v>71</v>
      </c>
      <c r="J683" s="31">
        <v>0</v>
      </c>
      <c r="K683" s="31">
        <v>0</v>
      </c>
      <c r="L683" s="31">
        <v>0</v>
      </c>
      <c r="M683" s="31">
        <v>128</v>
      </c>
    </row>
    <row r="684" spans="1:13" x14ac:dyDescent="0.2">
      <c r="A684" s="29" t="s">
        <v>17</v>
      </c>
      <c r="B684" s="29" t="s">
        <v>18</v>
      </c>
      <c r="C684" s="29" t="s">
        <v>8</v>
      </c>
      <c r="D684" s="29" t="s">
        <v>38</v>
      </c>
      <c r="E684" s="32">
        <v>2</v>
      </c>
      <c r="F684" s="29">
        <v>2011</v>
      </c>
      <c r="G684" s="31">
        <v>599.89023051591664</v>
      </c>
      <c r="H684" s="31">
        <v>641</v>
      </c>
      <c r="I684" s="31">
        <v>12</v>
      </c>
      <c r="J684" s="31">
        <v>0</v>
      </c>
      <c r="K684" s="31">
        <v>35</v>
      </c>
      <c r="L684" s="31">
        <v>7</v>
      </c>
      <c r="M684" s="31">
        <v>660</v>
      </c>
    </row>
    <row r="685" spans="1:13" x14ac:dyDescent="0.2">
      <c r="A685" s="29" t="s">
        <v>17</v>
      </c>
      <c r="B685" s="29" t="s">
        <v>18</v>
      </c>
      <c r="C685" s="29" t="s">
        <v>8</v>
      </c>
      <c r="D685" s="29" t="s">
        <v>38</v>
      </c>
      <c r="E685" s="32">
        <v>2</v>
      </c>
      <c r="F685" s="29">
        <v>2011</v>
      </c>
      <c r="G685" s="31">
        <v>643.319726593062</v>
      </c>
      <c r="H685" s="31">
        <v>0</v>
      </c>
      <c r="I685" s="31">
        <v>113</v>
      </c>
      <c r="J685" s="31">
        <v>0</v>
      </c>
      <c r="K685" s="31">
        <v>0</v>
      </c>
      <c r="L685" s="31">
        <v>0</v>
      </c>
      <c r="M685" s="31">
        <v>113</v>
      </c>
    </row>
    <row r="686" spans="1:13" x14ac:dyDescent="0.2">
      <c r="A686" s="29" t="s">
        <v>17</v>
      </c>
      <c r="B686" s="29" t="s">
        <v>18</v>
      </c>
      <c r="C686" s="29" t="s">
        <v>8</v>
      </c>
      <c r="D686" s="29" t="s">
        <v>38</v>
      </c>
      <c r="E686" s="32">
        <v>2</v>
      </c>
      <c r="F686" s="29">
        <v>2012</v>
      </c>
      <c r="G686" s="31">
        <v>524.05699916177707</v>
      </c>
      <c r="H686" s="31">
        <v>742</v>
      </c>
      <c r="I686" s="31">
        <v>23</v>
      </c>
      <c r="J686" s="31">
        <v>0</v>
      </c>
      <c r="K686" s="31">
        <v>18</v>
      </c>
      <c r="L686" s="31">
        <v>3.6</v>
      </c>
      <c r="M686" s="31">
        <v>768.6</v>
      </c>
    </row>
    <row r="687" spans="1:13" x14ac:dyDescent="0.2">
      <c r="A687" s="29" t="s">
        <v>17</v>
      </c>
      <c r="B687" s="29" t="s">
        <v>18</v>
      </c>
      <c r="C687" s="29" t="s">
        <v>8</v>
      </c>
      <c r="D687" s="29" t="s">
        <v>38</v>
      </c>
      <c r="E687" s="32">
        <v>2</v>
      </c>
      <c r="F687" s="29">
        <v>2012</v>
      </c>
      <c r="G687" s="31">
        <v>548.94361114258754</v>
      </c>
      <c r="H687" s="31">
        <v>0</v>
      </c>
      <c r="I687" s="31">
        <v>249</v>
      </c>
      <c r="J687" s="31">
        <v>6</v>
      </c>
      <c r="K687" s="31">
        <v>0</v>
      </c>
      <c r="L687" s="31">
        <v>0</v>
      </c>
      <c r="M687" s="31">
        <v>255</v>
      </c>
    </row>
    <row r="688" spans="1:13" x14ac:dyDescent="0.2">
      <c r="A688" s="29" t="s">
        <v>17</v>
      </c>
      <c r="B688" s="29" t="s">
        <v>18</v>
      </c>
      <c r="C688" s="29" t="s">
        <v>8</v>
      </c>
      <c r="D688" s="29" t="s">
        <v>38</v>
      </c>
      <c r="E688" s="32">
        <v>2</v>
      </c>
      <c r="F688" s="29">
        <v>2012</v>
      </c>
      <c r="G688" s="31">
        <v>557</v>
      </c>
      <c r="H688" s="31">
        <v>585</v>
      </c>
      <c r="I688" s="31">
        <v>0</v>
      </c>
      <c r="J688" s="31">
        <v>15</v>
      </c>
      <c r="K688" s="31">
        <v>0</v>
      </c>
      <c r="L688" s="31">
        <v>0</v>
      </c>
      <c r="M688" s="31">
        <v>600</v>
      </c>
    </row>
    <row r="689" spans="1:13" x14ac:dyDescent="0.2">
      <c r="A689" s="29" t="s">
        <v>17</v>
      </c>
      <c r="B689" s="29" t="s">
        <v>18</v>
      </c>
      <c r="C689" s="29" t="s">
        <v>8</v>
      </c>
      <c r="D689" s="29" t="s">
        <v>38</v>
      </c>
      <c r="E689" s="32">
        <v>2</v>
      </c>
      <c r="F689" s="29">
        <v>2013</v>
      </c>
      <c r="G689" s="31">
        <v>440.63630501427872</v>
      </c>
      <c r="H689" s="31">
        <v>0</v>
      </c>
      <c r="I689" s="31">
        <v>210</v>
      </c>
      <c r="J689" s="31">
        <v>232</v>
      </c>
      <c r="K689" s="31">
        <v>491</v>
      </c>
      <c r="L689" s="31">
        <v>98.2</v>
      </c>
      <c r="M689" s="31">
        <v>540.20000000000005</v>
      </c>
    </row>
    <row r="690" spans="1:13" x14ac:dyDescent="0.2">
      <c r="A690" s="29" t="s">
        <v>17</v>
      </c>
      <c r="B690" s="29" t="s">
        <v>18</v>
      </c>
      <c r="C690" s="29" t="s">
        <v>8</v>
      </c>
      <c r="D690" s="29" t="s">
        <v>38</v>
      </c>
      <c r="E690" s="32">
        <v>2</v>
      </c>
      <c r="F690" s="29">
        <v>2013</v>
      </c>
      <c r="G690" s="31">
        <v>441.90137041608614</v>
      </c>
      <c r="H690" s="31">
        <v>0</v>
      </c>
      <c r="I690" s="31">
        <v>244</v>
      </c>
      <c r="J690" s="31">
        <v>48</v>
      </c>
      <c r="K690" s="31">
        <v>0</v>
      </c>
      <c r="L690" s="31">
        <v>0</v>
      </c>
      <c r="M690" s="31">
        <v>292</v>
      </c>
    </row>
    <row r="691" spans="1:13" x14ac:dyDescent="0.2">
      <c r="A691" s="29" t="s">
        <v>17</v>
      </c>
      <c r="B691" s="29" t="s">
        <v>18</v>
      </c>
      <c r="C691" s="29" t="s">
        <v>8</v>
      </c>
      <c r="D691" s="29" t="s">
        <v>38</v>
      </c>
      <c r="E691" s="32">
        <v>2</v>
      </c>
      <c r="F691" s="29">
        <v>2013</v>
      </c>
      <c r="G691" s="31">
        <v>547.33382064599232</v>
      </c>
      <c r="H691" s="31">
        <v>0</v>
      </c>
      <c r="I691" s="31">
        <v>761</v>
      </c>
      <c r="J691" s="31">
        <v>7</v>
      </c>
      <c r="K691" s="31">
        <v>0</v>
      </c>
      <c r="L691" s="31">
        <v>0</v>
      </c>
      <c r="M691" s="31">
        <v>768</v>
      </c>
    </row>
    <row r="692" spans="1:13" x14ac:dyDescent="0.2">
      <c r="A692" s="29" t="s">
        <v>17</v>
      </c>
      <c r="B692" s="29" t="s">
        <v>18</v>
      </c>
      <c r="C692" s="29" t="s">
        <v>8</v>
      </c>
      <c r="D692" s="29" t="s">
        <v>38</v>
      </c>
      <c r="E692" s="32">
        <v>2</v>
      </c>
      <c r="F692" s="29">
        <v>2013</v>
      </c>
      <c r="G692" s="31">
        <v>668.26720059140769</v>
      </c>
      <c r="H692" s="31">
        <v>335</v>
      </c>
      <c r="I692" s="31">
        <v>128</v>
      </c>
      <c r="J692" s="31">
        <v>178</v>
      </c>
      <c r="K692" s="31">
        <v>19</v>
      </c>
      <c r="L692" s="31">
        <v>3.8000000000000003</v>
      </c>
      <c r="M692" s="31">
        <v>644.79999999999995</v>
      </c>
    </row>
    <row r="693" spans="1:13" x14ac:dyDescent="0.2">
      <c r="A693" s="29" t="s">
        <v>17</v>
      </c>
      <c r="B693" s="29" t="s">
        <v>18</v>
      </c>
      <c r="C693" s="29" t="s">
        <v>8</v>
      </c>
      <c r="D693" s="29" t="s">
        <v>38</v>
      </c>
      <c r="E693" s="30" t="s">
        <v>12</v>
      </c>
      <c r="F693" s="29">
        <v>2013</v>
      </c>
      <c r="G693" s="31">
        <v>441.90137041608614</v>
      </c>
      <c r="H693" s="31">
        <v>0</v>
      </c>
      <c r="I693" s="31">
        <v>339</v>
      </c>
      <c r="J693" s="31">
        <v>0</v>
      </c>
      <c r="K693" s="31">
        <v>0</v>
      </c>
      <c r="L693" s="31">
        <v>0</v>
      </c>
      <c r="M693" s="31">
        <v>339</v>
      </c>
    </row>
    <row r="694" spans="1:13" x14ac:dyDescent="0.2">
      <c r="A694" s="29" t="s">
        <v>17</v>
      </c>
      <c r="B694" s="29" t="s">
        <v>18</v>
      </c>
      <c r="C694" s="29" t="s">
        <v>8</v>
      </c>
      <c r="D694" s="29" t="s">
        <v>38</v>
      </c>
      <c r="E694" s="32">
        <v>1</v>
      </c>
      <c r="F694" s="29">
        <v>2016</v>
      </c>
      <c r="G694" s="31">
        <v>781.94435755321535</v>
      </c>
      <c r="H694" s="31">
        <v>376</v>
      </c>
      <c r="I694" s="31">
        <v>0</v>
      </c>
      <c r="J694" s="31">
        <v>124</v>
      </c>
      <c r="K694" s="31">
        <v>0</v>
      </c>
      <c r="L694" s="31">
        <v>0</v>
      </c>
      <c r="M694" s="31">
        <v>500</v>
      </c>
    </row>
    <row r="695" spans="1:13" x14ac:dyDescent="0.2">
      <c r="A695" s="29" t="s">
        <v>17</v>
      </c>
      <c r="B695" s="29" t="s">
        <v>18</v>
      </c>
      <c r="C695" s="29" t="s">
        <v>8</v>
      </c>
      <c r="D695" s="29" t="s">
        <v>38</v>
      </c>
      <c r="E695" s="32">
        <v>1</v>
      </c>
      <c r="F695" s="29">
        <v>2017</v>
      </c>
      <c r="G695" s="31">
        <v>410.68657274390858</v>
      </c>
      <c r="H695" s="31">
        <v>0</v>
      </c>
      <c r="I695" s="31">
        <v>52</v>
      </c>
      <c r="J695" s="31">
        <v>4</v>
      </c>
      <c r="K695" s="31">
        <v>45</v>
      </c>
      <c r="L695" s="31">
        <v>9</v>
      </c>
      <c r="M695" s="31">
        <v>65</v>
      </c>
    </row>
    <row r="696" spans="1:13" x14ac:dyDescent="0.2">
      <c r="A696" s="29" t="s">
        <v>17</v>
      </c>
      <c r="B696" s="29" t="s">
        <v>18</v>
      </c>
      <c r="C696" s="29" t="s">
        <v>8</v>
      </c>
      <c r="D696" s="29" t="s">
        <v>38</v>
      </c>
      <c r="E696" s="32">
        <v>1</v>
      </c>
      <c r="F696" s="29">
        <v>2017</v>
      </c>
      <c r="G696" s="31">
        <v>733.38851059580418</v>
      </c>
      <c r="H696" s="31">
        <v>0</v>
      </c>
      <c r="I696" s="31">
        <v>18</v>
      </c>
      <c r="J696" s="31">
        <v>10</v>
      </c>
      <c r="K696" s="31">
        <v>0</v>
      </c>
      <c r="L696" s="31">
        <v>0</v>
      </c>
      <c r="M696" s="31">
        <v>28</v>
      </c>
    </row>
    <row r="697" spans="1:13" x14ac:dyDescent="0.2">
      <c r="A697" s="29" t="s">
        <v>17</v>
      </c>
      <c r="B697" s="29" t="s">
        <v>18</v>
      </c>
      <c r="C697" s="29" t="s">
        <v>30</v>
      </c>
      <c r="D697" s="29" t="s">
        <v>31</v>
      </c>
      <c r="E697" s="32">
        <v>3</v>
      </c>
      <c r="F697" s="29">
        <v>1990</v>
      </c>
      <c r="G697" s="31">
        <v>303.87244180690942</v>
      </c>
      <c r="H697" s="31">
        <v>225</v>
      </c>
      <c r="I697" s="31">
        <v>1032</v>
      </c>
      <c r="J697" s="31">
        <v>9</v>
      </c>
      <c r="K697" s="31">
        <v>0</v>
      </c>
      <c r="L697" s="31">
        <v>0</v>
      </c>
      <c r="M697" s="31">
        <v>1266</v>
      </c>
    </row>
    <row r="698" spans="1:13" x14ac:dyDescent="0.2">
      <c r="A698" s="29" t="s">
        <v>17</v>
      </c>
      <c r="B698" s="29" t="s">
        <v>18</v>
      </c>
      <c r="C698" s="29" t="s">
        <v>30</v>
      </c>
      <c r="D698" s="29" t="s">
        <v>31</v>
      </c>
      <c r="E698" s="32">
        <v>3</v>
      </c>
      <c r="F698" s="29">
        <v>1990</v>
      </c>
      <c r="G698" s="31">
        <v>357.7038933417295</v>
      </c>
      <c r="H698" s="31">
        <v>0</v>
      </c>
      <c r="I698" s="31">
        <v>560</v>
      </c>
      <c r="J698" s="31">
        <v>44</v>
      </c>
      <c r="K698" s="31">
        <v>0</v>
      </c>
      <c r="L698" s="31">
        <v>0</v>
      </c>
      <c r="M698" s="31">
        <v>604</v>
      </c>
    </row>
    <row r="699" spans="1:13" x14ac:dyDescent="0.2">
      <c r="A699" s="29" t="s">
        <v>17</v>
      </c>
      <c r="B699" s="29" t="s">
        <v>18</v>
      </c>
      <c r="C699" s="29" t="s">
        <v>30</v>
      </c>
      <c r="D699" s="29" t="s">
        <v>31</v>
      </c>
      <c r="E699" s="30" t="s">
        <v>16</v>
      </c>
      <c r="F699" s="29">
        <v>1990</v>
      </c>
      <c r="G699" s="31">
        <v>357.7038933417295</v>
      </c>
      <c r="H699" s="31">
        <v>0</v>
      </c>
      <c r="I699" s="31">
        <v>162</v>
      </c>
      <c r="J699" s="31">
        <v>0</v>
      </c>
      <c r="K699" s="31">
        <v>0</v>
      </c>
      <c r="L699" s="31">
        <v>0</v>
      </c>
      <c r="M699" s="31">
        <v>162</v>
      </c>
    </row>
    <row r="700" spans="1:13" x14ac:dyDescent="0.2">
      <c r="A700" s="29" t="s">
        <v>17</v>
      </c>
      <c r="B700" s="29" t="s">
        <v>18</v>
      </c>
      <c r="C700" s="29" t="s">
        <v>30</v>
      </c>
      <c r="D700" s="29" t="s">
        <v>31</v>
      </c>
      <c r="E700" s="32">
        <v>3</v>
      </c>
      <c r="F700" s="29">
        <v>2002</v>
      </c>
      <c r="G700" s="31">
        <v>350.1128668171558</v>
      </c>
      <c r="H700" s="31">
        <v>0</v>
      </c>
      <c r="I700" s="31">
        <v>1263</v>
      </c>
      <c r="J700" s="31">
        <v>35</v>
      </c>
      <c r="K700" s="31">
        <v>10</v>
      </c>
      <c r="L700" s="31">
        <v>2</v>
      </c>
      <c r="M700" s="31">
        <v>1300</v>
      </c>
    </row>
    <row r="701" spans="1:13" x14ac:dyDescent="0.2">
      <c r="A701" s="29" t="s">
        <v>17</v>
      </c>
      <c r="B701" s="29" t="s">
        <v>18</v>
      </c>
      <c r="C701" s="29" t="s">
        <v>30</v>
      </c>
      <c r="D701" s="29" t="s">
        <v>31</v>
      </c>
      <c r="E701" s="32">
        <v>3</v>
      </c>
      <c r="F701" s="29">
        <v>2002</v>
      </c>
      <c r="G701" s="31">
        <v>366.2076271186441</v>
      </c>
      <c r="H701" s="31">
        <v>420</v>
      </c>
      <c r="I701" s="31">
        <v>240</v>
      </c>
      <c r="J701" s="31">
        <v>129</v>
      </c>
      <c r="K701" s="31">
        <v>0</v>
      </c>
      <c r="L701" s="31">
        <v>0</v>
      </c>
      <c r="M701" s="31">
        <v>789</v>
      </c>
    </row>
    <row r="702" spans="1:13" x14ac:dyDescent="0.2">
      <c r="A702" s="29" t="s">
        <v>17</v>
      </c>
      <c r="B702" s="29" t="s">
        <v>18</v>
      </c>
      <c r="C702" s="29" t="s">
        <v>30</v>
      </c>
      <c r="D702" s="29" t="s">
        <v>31</v>
      </c>
      <c r="E702" s="30" t="s">
        <v>15</v>
      </c>
      <c r="F702" s="29">
        <v>2002</v>
      </c>
      <c r="G702" s="31">
        <v>350.1128668171558</v>
      </c>
      <c r="H702" s="31">
        <v>22</v>
      </c>
      <c r="I702" s="31">
        <v>0</v>
      </c>
      <c r="J702" s="31">
        <v>0</v>
      </c>
      <c r="K702" s="31">
        <v>0</v>
      </c>
      <c r="L702" s="31">
        <v>0</v>
      </c>
      <c r="M702" s="31">
        <v>22</v>
      </c>
    </row>
    <row r="703" spans="1:13" x14ac:dyDescent="0.2">
      <c r="A703" s="29" t="s">
        <v>17</v>
      </c>
      <c r="B703" s="29" t="s">
        <v>18</v>
      </c>
      <c r="C703" s="29" t="s">
        <v>30</v>
      </c>
      <c r="D703" s="29" t="s">
        <v>31</v>
      </c>
      <c r="E703" s="30" t="s">
        <v>15</v>
      </c>
      <c r="F703" s="29">
        <v>2002</v>
      </c>
      <c r="G703" s="31">
        <v>366.2076271186441</v>
      </c>
      <c r="H703" s="31">
        <v>522</v>
      </c>
      <c r="I703" s="31">
        <v>47</v>
      </c>
      <c r="J703" s="31">
        <v>92</v>
      </c>
      <c r="K703" s="31">
        <v>18</v>
      </c>
      <c r="L703" s="31">
        <v>3.6</v>
      </c>
      <c r="M703" s="31">
        <v>664.6</v>
      </c>
    </row>
    <row r="704" spans="1:13" x14ac:dyDescent="0.2">
      <c r="A704" s="29" t="s">
        <v>17</v>
      </c>
      <c r="B704" s="29" t="s">
        <v>18</v>
      </c>
      <c r="C704" s="29" t="s">
        <v>30</v>
      </c>
      <c r="D704" s="29" t="s">
        <v>31</v>
      </c>
      <c r="E704" s="30" t="s">
        <v>16</v>
      </c>
      <c r="F704" s="29">
        <v>2003</v>
      </c>
      <c r="G704" s="31">
        <v>442.48916123122137</v>
      </c>
      <c r="H704" s="31">
        <v>75</v>
      </c>
      <c r="I704" s="31">
        <v>0</v>
      </c>
      <c r="J704" s="31">
        <v>436</v>
      </c>
      <c r="K704" s="31">
        <v>18</v>
      </c>
      <c r="L704" s="31">
        <v>3.6</v>
      </c>
      <c r="M704" s="31">
        <v>514.6</v>
      </c>
    </row>
    <row r="705" spans="1:13" x14ac:dyDescent="0.2">
      <c r="A705" s="29" t="s">
        <v>17</v>
      </c>
      <c r="B705" s="29" t="s">
        <v>18</v>
      </c>
      <c r="C705" s="29" t="s">
        <v>30</v>
      </c>
      <c r="D705" s="29" t="s">
        <v>31</v>
      </c>
      <c r="E705" s="32">
        <v>2</v>
      </c>
      <c r="F705" s="29">
        <v>2012</v>
      </c>
      <c r="G705" s="31">
        <v>566.48752423727888</v>
      </c>
      <c r="H705" s="31">
        <v>100</v>
      </c>
      <c r="I705" s="31">
        <v>355</v>
      </c>
      <c r="J705" s="31">
        <v>0</v>
      </c>
      <c r="K705" s="31">
        <v>109</v>
      </c>
      <c r="L705" s="31">
        <v>21.8</v>
      </c>
      <c r="M705" s="31">
        <v>476.8</v>
      </c>
    </row>
    <row r="706" spans="1:13" x14ac:dyDescent="0.2">
      <c r="A706" s="29" t="s">
        <v>17</v>
      </c>
      <c r="B706" s="29" t="s">
        <v>18</v>
      </c>
      <c r="C706" s="29" t="s">
        <v>30</v>
      </c>
      <c r="D706" s="29" t="s">
        <v>31</v>
      </c>
      <c r="E706" s="30" t="s">
        <v>12</v>
      </c>
      <c r="F706" s="29">
        <v>2012</v>
      </c>
      <c r="G706" s="31">
        <v>566.48752423727888</v>
      </c>
      <c r="H706" s="31">
        <v>20</v>
      </c>
      <c r="I706" s="31">
        <v>28</v>
      </c>
      <c r="J706" s="31">
        <v>0</v>
      </c>
      <c r="K706" s="31">
        <v>89</v>
      </c>
      <c r="L706" s="31">
        <v>17.8</v>
      </c>
      <c r="M706" s="31">
        <v>65.8</v>
      </c>
    </row>
    <row r="707" spans="1:13" x14ac:dyDescent="0.2">
      <c r="A707" s="29" t="s">
        <v>17</v>
      </c>
      <c r="B707" s="29" t="s">
        <v>18</v>
      </c>
      <c r="C707" s="29" t="s">
        <v>30</v>
      </c>
      <c r="D707" s="29" t="s">
        <v>31</v>
      </c>
      <c r="E707" s="32">
        <v>2</v>
      </c>
      <c r="F707" s="29">
        <v>2013</v>
      </c>
      <c r="G707" s="31">
        <v>477.03128746855663</v>
      </c>
      <c r="H707" s="31">
        <v>105</v>
      </c>
      <c r="I707" s="31">
        <v>436</v>
      </c>
      <c r="J707" s="31">
        <v>70</v>
      </c>
      <c r="K707" s="31">
        <v>0</v>
      </c>
      <c r="L707" s="31">
        <v>0</v>
      </c>
      <c r="M707" s="31">
        <v>611</v>
      </c>
    </row>
    <row r="708" spans="1:13" x14ac:dyDescent="0.2">
      <c r="A708" s="29" t="s">
        <v>17</v>
      </c>
      <c r="B708" s="29" t="s">
        <v>18</v>
      </c>
      <c r="C708" s="29" t="s">
        <v>30</v>
      </c>
      <c r="D708" s="29" t="s">
        <v>31</v>
      </c>
      <c r="E708" s="32">
        <v>2</v>
      </c>
      <c r="F708" s="29">
        <v>2013</v>
      </c>
      <c r="G708" s="31">
        <v>601.97476686780033</v>
      </c>
      <c r="H708" s="31">
        <v>365</v>
      </c>
      <c r="I708" s="31">
        <v>26</v>
      </c>
      <c r="J708" s="31">
        <v>0</v>
      </c>
      <c r="K708" s="31">
        <v>6</v>
      </c>
      <c r="L708" s="31">
        <v>1.2000000000000002</v>
      </c>
      <c r="M708" s="31">
        <v>392.2</v>
      </c>
    </row>
    <row r="709" spans="1:13" x14ac:dyDescent="0.2">
      <c r="A709" s="29" t="s">
        <v>17</v>
      </c>
      <c r="B709" s="29" t="s">
        <v>18</v>
      </c>
      <c r="C709" s="29" t="s">
        <v>30</v>
      </c>
      <c r="D709" s="29" t="s">
        <v>31</v>
      </c>
      <c r="E709" s="30" t="s">
        <v>12</v>
      </c>
      <c r="F709" s="29">
        <v>2013</v>
      </c>
      <c r="G709" s="31">
        <v>601.97476686780033</v>
      </c>
      <c r="H709" s="31">
        <v>15</v>
      </c>
      <c r="I709" s="31">
        <v>0</v>
      </c>
      <c r="J709" s="31">
        <v>9</v>
      </c>
      <c r="K709" s="31">
        <v>69</v>
      </c>
      <c r="L709" s="31">
        <v>13.8</v>
      </c>
      <c r="M709" s="31">
        <v>37.799999999999997</v>
      </c>
    </row>
    <row r="710" spans="1:13" x14ac:dyDescent="0.2">
      <c r="A710" s="29" t="s">
        <v>17</v>
      </c>
      <c r="B710" s="29" t="s">
        <v>18</v>
      </c>
      <c r="C710" s="29" t="s">
        <v>30</v>
      </c>
      <c r="D710" s="29" t="s">
        <v>31</v>
      </c>
      <c r="E710" s="32">
        <v>2</v>
      </c>
      <c r="F710" s="29">
        <v>2014</v>
      </c>
      <c r="G710" s="31">
        <v>625.10518912161672</v>
      </c>
      <c r="H710" s="31">
        <v>300</v>
      </c>
      <c r="I710" s="31">
        <v>40</v>
      </c>
      <c r="J710" s="31">
        <v>5</v>
      </c>
      <c r="K710" s="31">
        <v>0</v>
      </c>
      <c r="L710" s="31">
        <v>0</v>
      </c>
      <c r="M710" s="31">
        <v>345</v>
      </c>
    </row>
    <row r="711" spans="1:13" x14ac:dyDescent="0.2">
      <c r="A711" s="29" t="s">
        <v>17</v>
      </c>
      <c r="B711" s="29" t="s">
        <v>18</v>
      </c>
      <c r="C711" s="29" t="s">
        <v>30</v>
      </c>
      <c r="D711" s="29" t="s">
        <v>31</v>
      </c>
      <c r="E711" s="32">
        <v>1</v>
      </c>
      <c r="F711" s="29">
        <v>2015</v>
      </c>
      <c r="G711" s="31">
        <v>408.35636732270643</v>
      </c>
      <c r="H711" s="31">
        <v>0</v>
      </c>
      <c r="I711" s="31">
        <v>462</v>
      </c>
      <c r="J711" s="31">
        <v>22</v>
      </c>
      <c r="K711" s="31">
        <v>0</v>
      </c>
      <c r="L711" s="31">
        <v>0</v>
      </c>
      <c r="M711" s="31">
        <v>484</v>
      </c>
    </row>
    <row r="712" spans="1:13" x14ac:dyDescent="0.2">
      <c r="A712" s="29" t="s">
        <v>17</v>
      </c>
      <c r="B712" s="29" t="s">
        <v>18</v>
      </c>
      <c r="C712" s="29" t="s">
        <v>30</v>
      </c>
      <c r="D712" s="29" t="s">
        <v>31</v>
      </c>
      <c r="E712" s="32">
        <v>1</v>
      </c>
      <c r="F712" s="29">
        <v>2015</v>
      </c>
      <c r="G712" s="31">
        <v>471.1807809988274</v>
      </c>
      <c r="H712" s="31">
        <v>0</v>
      </c>
      <c r="I712" s="31">
        <v>747</v>
      </c>
      <c r="J712" s="31">
        <v>0</v>
      </c>
      <c r="K712" s="31">
        <v>0</v>
      </c>
      <c r="L712" s="31">
        <v>0</v>
      </c>
      <c r="M712" s="31">
        <v>747</v>
      </c>
    </row>
    <row r="713" spans="1:13" x14ac:dyDescent="0.2">
      <c r="A713" s="29" t="s">
        <v>17</v>
      </c>
      <c r="B713" s="29" t="s">
        <v>18</v>
      </c>
      <c r="C713" s="29" t="s">
        <v>30</v>
      </c>
      <c r="D713" s="29" t="s">
        <v>31</v>
      </c>
      <c r="E713" s="32">
        <v>1</v>
      </c>
      <c r="F713" s="29">
        <v>2016</v>
      </c>
      <c r="G713" s="31">
        <v>668.14217096408981</v>
      </c>
      <c r="H713" s="31">
        <v>113</v>
      </c>
      <c r="I713" s="31">
        <v>0</v>
      </c>
      <c r="J713" s="31">
        <v>153</v>
      </c>
      <c r="K713" s="31">
        <v>74</v>
      </c>
      <c r="L713" s="31">
        <v>14.8</v>
      </c>
      <c r="M713" s="31">
        <v>280.8</v>
      </c>
    </row>
    <row r="714" spans="1:13" x14ac:dyDescent="0.2">
      <c r="A714" s="29" t="s">
        <v>17</v>
      </c>
      <c r="B714" s="29" t="s">
        <v>19</v>
      </c>
      <c r="C714" s="29" t="s">
        <v>27</v>
      </c>
      <c r="D714" s="29" t="s">
        <v>42</v>
      </c>
      <c r="E714" s="32">
        <v>1</v>
      </c>
      <c r="F714" s="29">
        <v>2016</v>
      </c>
      <c r="G714" s="31">
        <v>1007.428454</v>
      </c>
      <c r="H714" s="31">
        <v>265</v>
      </c>
      <c r="I714" s="31">
        <v>0</v>
      </c>
      <c r="J714" s="31">
        <v>2</v>
      </c>
      <c r="K714" s="31">
        <v>0</v>
      </c>
      <c r="L714" s="31">
        <v>0</v>
      </c>
      <c r="M714" s="31">
        <v>267</v>
      </c>
    </row>
    <row r="715" spans="1:13" x14ac:dyDescent="0.2">
      <c r="A715" s="29" t="s">
        <v>17</v>
      </c>
      <c r="B715" s="29" t="s">
        <v>19</v>
      </c>
      <c r="C715" s="29" t="s">
        <v>27</v>
      </c>
      <c r="D715" s="29" t="s">
        <v>28</v>
      </c>
      <c r="E715" s="32">
        <v>3</v>
      </c>
      <c r="F715" s="29">
        <v>2003</v>
      </c>
      <c r="G715" s="31">
        <v>353.31255419446137</v>
      </c>
      <c r="H715" s="31">
        <v>147</v>
      </c>
      <c r="I715" s="31">
        <v>529</v>
      </c>
      <c r="J715" s="31">
        <v>1</v>
      </c>
      <c r="K715" s="31">
        <v>0</v>
      </c>
      <c r="L715" s="31">
        <v>0</v>
      </c>
      <c r="M715" s="31">
        <v>677</v>
      </c>
    </row>
    <row r="716" spans="1:13" x14ac:dyDescent="0.2">
      <c r="A716" s="29" t="s">
        <v>17</v>
      </c>
      <c r="B716" s="29" t="s">
        <v>19</v>
      </c>
      <c r="C716" s="29" t="s">
        <v>27</v>
      </c>
      <c r="D716" s="29" t="s">
        <v>28</v>
      </c>
      <c r="E716" s="32">
        <v>3</v>
      </c>
      <c r="F716" s="29">
        <v>2004</v>
      </c>
      <c r="G716" s="31">
        <v>443.79829214370812</v>
      </c>
      <c r="H716" s="31">
        <v>0</v>
      </c>
      <c r="I716" s="31">
        <v>755</v>
      </c>
      <c r="J716" s="31">
        <v>1</v>
      </c>
      <c r="K716" s="31">
        <v>37</v>
      </c>
      <c r="L716" s="31">
        <v>7.4</v>
      </c>
      <c r="M716" s="31">
        <v>763.4</v>
      </c>
    </row>
    <row r="717" spans="1:13" x14ac:dyDescent="0.2">
      <c r="A717" s="29" t="s">
        <v>17</v>
      </c>
      <c r="B717" s="29" t="s">
        <v>19</v>
      </c>
      <c r="C717" s="29" t="s">
        <v>27</v>
      </c>
      <c r="D717" s="29" t="s">
        <v>28</v>
      </c>
      <c r="E717" s="30" t="s">
        <v>15</v>
      </c>
      <c r="F717" s="29">
        <v>2004</v>
      </c>
      <c r="G717" s="31">
        <v>392.23513481402637</v>
      </c>
      <c r="H717" s="31">
        <v>0</v>
      </c>
      <c r="I717" s="31">
        <v>3</v>
      </c>
      <c r="J717" s="31">
        <v>0</v>
      </c>
      <c r="K717" s="31">
        <v>0</v>
      </c>
      <c r="L717" s="31">
        <v>0</v>
      </c>
      <c r="M717" s="31">
        <v>3</v>
      </c>
    </row>
    <row r="718" spans="1:13" x14ac:dyDescent="0.2">
      <c r="A718" s="29" t="s">
        <v>17</v>
      </c>
      <c r="B718" s="29" t="s">
        <v>19</v>
      </c>
      <c r="C718" s="29" t="s">
        <v>27</v>
      </c>
      <c r="D718" s="29" t="s">
        <v>28</v>
      </c>
      <c r="E718" s="32">
        <v>3</v>
      </c>
      <c r="F718" s="29">
        <v>2006</v>
      </c>
      <c r="G718" s="31">
        <v>230.44315992292869</v>
      </c>
      <c r="H718" s="31">
        <v>4</v>
      </c>
      <c r="I718" s="31">
        <v>20</v>
      </c>
      <c r="J718" s="31">
        <v>0</v>
      </c>
      <c r="K718" s="31">
        <v>0</v>
      </c>
      <c r="L718" s="31">
        <v>0</v>
      </c>
      <c r="M718" s="31">
        <v>24</v>
      </c>
    </row>
    <row r="719" spans="1:13" x14ac:dyDescent="0.2">
      <c r="A719" s="29" t="s">
        <v>17</v>
      </c>
      <c r="B719" s="29" t="s">
        <v>19</v>
      </c>
      <c r="C719" s="29" t="s">
        <v>27</v>
      </c>
      <c r="D719" s="29" t="s">
        <v>28</v>
      </c>
      <c r="E719" s="30" t="s">
        <v>16</v>
      </c>
      <c r="F719" s="29">
        <v>2006</v>
      </c>
      <c r="G719" s="31">
        <v>414.55816476650631</v>
      </c>
      <c r="H719" s="31">
        <v>0</v>
      </c>
      <c r="I719" s="31">
        <v>227</v>
      </c>
      <c r="J719" s="31">
        <v>78</v>
      </c>
      <c r="K719" s="31">
        <v>130</v>
      </c>
      <c r="L719" s="31">
        <v>26</v>
      </c>
      <c r="M719" s="31">
        <v>331</v>
      </c>
    </row>
    <row r="720" spans="1:13" x14ac:dyDescent="0.2">
      <c r="A720" s="29" t="s">
        <v>17</v>
      </c>
      <c r="B720" s="29" t="s">
        <v>19</v>
      </c>
      <c r="C720" s="29" t="s">
        <v>27</v>
      </c>
      <c r="D720" s="29" t="s">
        <v>28</v>
      </c>
      <c r="E720" s="32">
        <v>3</v>
      </c>
      <c r="F720" s="29">
        <v>2007</v>
      </c>
      <c r="G720" s="31">
        <v>392.97828908669112</v>
      </c>
      <c r="H720" s="31">
        <v>0</v>
      </c>
      <c r="I720" s="31">
        <v>427</v>
      </c>
      <c r="J720" s="31">
        <v>3</v>
      </c>
      <c r="K720" s="31">
        <v>56</v>
      </c>
      <c r="L720" s="31">
        <v>11.200000000000001</v>
      </c>
      <c r="M720" s="31">
        <v>441.2</v>
      </c>
    </row>
    <row r="721" spans="1:13" x14ac:dyDescent="0.2">
      <c r="A721" s="29" t="s">
        <v>17</v>
      </c>
      <c r="B721" s="29" t="s">
        <v>19</v>
      </c>
      <c r="C721" s="29" t="s">
        <v>27</v>
      </c>
      <c r="D721" s="29" t="s">
        <v>28</v>
      </c>
      <c r="E721" s="32">
        <v>3</v>
      </c>
      <c r="F721" s="29">
        <v>2007</v>
      </c>
      <c r="G721" s="31">
        <v>402.63353500131905</v>
      </c>
      <c r="H721" s="31">
        <v>1154</v>
      </c>
      <c r="I721" s="31">
        <v>0</v>
      </c>
      <c r="J721" s="31">
        <v>0</v>
      </c>
      <c r="K721" s="31">
        <v>0</v>
      </c>
      <c r="L721" s="31">
        <v>0</v>
      </c>
      <c r="M721" s="31">
        <v>1154</v>
      </c>
    </row>
    <row r="722" spans="1:13" x14ac:dyDescent="0.2">
      <c r="A722" s="29" t="s">
        <v>17</v>
      </c>
      <c r="B722" s="29" t="s">
        <v>19</v>
      </c>
      <c r="C722" s="29" t="s">
        <v>27</v>
      </c>
      <c r="D722" s="29" t="s">
        <v>28</v>
      </c>
      <c r="E722" s="32">
        <v>3</v>
      </c>
      <c r="F722" s="29">
        <v>2008</v>
      </c>
      <c r="G722" s="31">
        <v>368.71202838948631</v>
      </c>
      <c r="H722" s="31">
        <v>130</v>
      </c>
      <c r="I722" s="31">
        <v>44</v>
      </c>
      <c r="J722" s="31">
        <v>135</v>
      </c>
      <c r="K722" s="31">
        <v>127</v>
      </c>
      <c r="L722" s="31">
        <v>25.400000000000002</v>
      </c>
      <c r="M722" s="31">
        <v>334.4</v>
      </c>
    </row>
    <row r="723" spans="1:13" x14ac:dyDescent="0.2">
      <c r="A723" s="29" t="s">
        <v>17</v>
      </c>
      <c r="B723" s="29" t="s">
        <v>19</v>
      </c>
      <c r="C723" s="29" t="s">
        <v>27</v>
      </c>
      <c r="D723" s="29" t="s">
        <v>28</v>
      </c>
      <c r="E723" s="32">
        <v>3</v>
      </c>
      <c r="F723" s="29">
        <v>2008</v>
      </c>
      <c r="G723" s="31">
        <v>435.94978645963761</v>
      </c>
      <c r="H723" s="31">
        <v>0</v>
      </c>
      <c r="I723" s="31">
        <v>1443</v>
      </c>
      <c r="J723" s="31">
        <v>0</v>
      </c>
      <c r="K723" s="31">
        <v>8</v>
      </c>
      <c r="L723" s="31">
        <v>1.6</v>
      </c>
      <c r="M723" s="31">
        <v>1444.6</v>
      </c>
    </row>
    <row r="724" spans="1:13" x14ac:dyDescent="0.2">
      <c r="A724" s="29" t="s">
        <v>17</v>
      </c>
      <c r="B724" s="29" t="s">
        <v>19</v>
      </c>
      <c r="C724" s="29" t="s">
        <v>27</v>
      </c>
      <c r="D724" s="29" t="s">
        <v>28</v>
      </c>
      <c r="E724" s="32">
        <v>3</v>
      </c>
      <c r="F724" s="29">
        <v>2008</v>
      </c>
      <c r="G724" s="31">
        <v>569.1830097340013</v>
      </c>
      <c r="H724" s="31">
        <v>33</v>
      </c>
      <c r="I724" s="31">
        <v>14</v>
      </c>
      <c r="J724" s="31">
        <v>138</v>
      </c>
      <c r="K724" s="31">
        <v>1248</v>
      </c>
      <c r="L724" s="31">
        <v>249.60000000000002</v>
      </c>
      <c r="M724" s="31">
        <v>434.6</v>
      </c>
    </row>
    <row r="725" spans="1:13" x14ac:dyDescent="0.2">
      <c r="A725" s="29" t="s">
        <v>17</v>
      </c>
      <c r="B725" s="29" t="s">
        <v>19</v>
      </c>
      <c r="C725" s="29" t="s">
        <v>27</v>
      </c>
      <c r="D725" s="29" t="s">
        <v>28</v>
      </c>
      <c r="E725" s="30" t="s">
        <v>16</v>
      </c>
      <c r="F725" s="29">
        <v>2009</v>
      </c>
      <c r="G725" s="31">
        <v>640.98687784371327</v>
      </c>
      <c r="H725" s="31">
        <v>0</v>
      </c>
      <c r="I725" s="31">
        <v>123</v>
      </c>
      <c r="J725" s="31">
        <v>65</v>
      </c>
      <c r="K725" s="31">
        <v>85</v>
      </c>
      <c r="L725" s="31">
        <v>17</v>
      </c>
      <c r="M725" s="31">
        <v>205</v>
      </c>
    </row>
    <row r="726" spans="1:13" x14ac:dyDescent="0.2">
      <c r="A726" s="29" t="s">
        <v>17</v>
      </c>
      <c r="B726" s="29" t="s">
        <v>19</v>
      </c>
      <c r="C726" s="29" t="s">
        <v>27</v>
      </c>
      <c r="D726" s="29" t="s">
        <v>28</v>
      </c>
      <c r="E726" s="32">
        <v>2</v>
      </c>
      <c r="F726" s="29">
        <v>2012</v>
      </c>
      <c r="G726" s="31">
        <v>575.58784701278512</v>
      </c>
      <c r="H726" s="31">
        <v>587</v>
      </c>
      <c r="I726" s="31">
        <v>0</v>
      </c>
      <c r="J726" s="31">
        <v>21</v>
      </c>
      <c r="K726" s="31">
        <v>1</v>
      </c>
      <c r="L726" s="31">
        <v>0.2</v>
      </c>
      <c r="M726" s="31">
        <v>608.20000000000005</v>
      </c>
    </row>
    <row r="727" spans="1:13" x14ac:dyDescent="0.2">
      <c r="A727" s="29" t="s">
        <v>17</v>
      </c>
      <c r="B727" s="29" t="s">
        <v>19</v>
      </c>
      <c r="C727" s="29" t="s">
        <v>27</v>
      </c>
      <c r="D727" s="29" t="s">
        <v>28</v>
      </c>
      <c r="E727" s="30" t="s">
        <v>12</v>
      </c>
      <c r="F727" s="29">
        <v>2012</v>
      </c>
      <c r="G727" s="31">
        <v>492.00740788549518</v>
      </c>
      <c r="H727" s="31">
        <v>30</v>
      </c>
      <c r="I727" s="31">
        <v>5</v>
      </c>
      <c r="J727" s="31">
        <v>66</v>
      </c>
      <c r="K727" s="31">
        <v>0</v>
      </c>
      <c r="L727" s="31">
        <v>0</v>
      </c>
      <c r="M727" s="31">
        <v>101</v>
      </c>
    </row>
    <row r="728" spans="1:13" x14ac:dyDescent="0.2">
      <c r="A728" s="29" t="s">
        <v>17</v>
      </c>
      <c r="B728" s="29" t="s">
        <v>19</v>
      </c>
      <c r="C728" s="29" t="s">
        <v>27</v>
      </c>
      <c r="D728" s="29" t="s">
        <v>28</v>
      </c>
      <c r="E728" s="32">
        <v>2</v>
      </c>
      <c r="F728" s="29">
        <v>2013</v>
      </c>
      <c r="G728" s="31">
        <v>696.52868535806533</v>
      </c>
      <c r="H728" s="31">
        <v>191</v>
      </c>
      <c r="I728" s="31">
        <v>32</v>
      </c>
      <c r="J728" s="31">
        <v>140</v>
      </c>
      <c r="K728" s="31">
        <v>60</v>
      </c>
      <c r="L728" s="31">
        <v>12</v>
      </c>
      <c r="M728" s="31">
        <v>375</v>
      </c>
    </row>
    <row r="729" spans="1:13" x14ac:dyDescent="0.2">
      <c r="A729" s="29" t="s">
        <v>17</v>
      </c>
      <c r="B729" s="29" t="s">
        <v>19</v>
      </c>
      <c r="C729" s="29" t="s">
        <v>27</v>
      </c>
      <c r="D729" s="29" t="s">
        <v>28</v>
      </c>
      <c r="E729" s="30" t="s">
        <v>12</v>
      </c>
      <c r="F729" s="29">
        <v>2014</v>
      </c>
      <c r="G729" s="31">
        <v>403.03496377335398</v>
      </c>
      <c r="H729" s="31">
        <v>0</v>
      </c>
      <c r="I729" s="31">
        <v>0</v>
      </c>
      <c r="J729" s="31">
        <v>0</v>
      </c>
      <c r="K729" s="31">
        <v>42</v>
      </c>
      <c r="L729" s="31">
        <v>8.4</v>
      </c>
      <c r="M729" s="31">
        <v>8.4</v>
      </c>
    </row>
    <row r="730" spans="1:13" x14ac:dyDescent="0.2">
      <c r="A730" s="29" t="s">
        <v>17</v>
      </c>
      <c r="B730" s="29" t="s">
        <v>19</v>
      </c>
      <c r="C730" s="29" t="s">
        <v>27</v>
      </c>
      <c r="D730" s="29" t="s">
        <v>28</v>
      </c>
      <c r="E730" s="32">
        <v>1</v>
      </c>
      <c r="F730" s="29">
        <v>2016</v>
      </c>
      <c r="G730" s="31">
        <v>585.91280471159632</v>
      </c>
      <c r="H730" s="31">
        <v>215</v>
      </c>
      <c r="I730" s="31">
        <v>4</v>
      </c>
      <c r="J730" s="31">
        <v>0</v>
      </c>
      <c r="K730" s="31">
        <v>0</v>
      </c>
      <c r="L730" s="31">
        <v>0</v>
      </c>
      <c r="M730" s="31">
        <v>219</v>
      </c>
    </row>
    <row r="731" spans="1:13" x14ac:dyDescent="0.2">
      <c r="A731" s="29" t="s">
        <v>17</v>
      </c>
      <c r="B731" s="29" t="s">
        <v>19</v>
      </c>
      <c r="C731" s="29" t="s">
        <v>27</v>
      </c>
      <c r="D731" s="29" t="s">
        <v>28</v>
      </c>
      <c r="E731" s="32">
        <v>1</v>
      </c>
      <c r="F731" s="29">
        <v>2016</v>
      </c>
      <c r="G731" s="31">
        <v>613.38316274798012</v>
      </c>
      <c r="H731" s="31">
        <v>335</v>
      </c>
      <c r="I731" s="31">
        <v>9</v>
      </c>
      <c r="J731" s="31">
        <v>8</v>
      </c>
      <c r="K731" s="31">
        <v>0</v>
      </c>
      <c r="L731" s="31">
        <v>0</v>
      </c>
      <c r="M731" s="31">
        <v>352</v>
      </c>
    </row>
    <row r="732" spans="1:13" x14ac:dyDescent="0.2">
      <c r="A732" s="29" t="s">
        <v>17</v>
      </c>
      <c r="B732" s="29" t="s">
        <v>19</v>
      </c>
      <c r="C732" s="29" t="s">
        <v>27</v>
      </c>
      <c r="D732" s="29" t="s">
        <v>28</v>
      </c>
      <c r="E732" s="32">
        <v>1</v>
      </c>
      <c r="F732" s="29">
        <v>2017</v>
      </c>
      <c r="G732" s="31">
        <v>651.12661434790073</v>
      </c>
      <c r="H732" s="31">
        <v>28</v>
      </c>
      <c r="I732" s="31">
        <v>11</v>
      </c>
      <c r="J732" s="31">
        <v>0</v>
      </c>
      <c r="K732" s="31">
        <v>0</v>
      </c>
      <c r="L732" s="31">
        <v>0</v>
      </c>
      <c r="M732" s="31">
        <v>39</v>
      </c>
    </row>
    <row r="733" spans="1:13" x14ac:dyDescent="0.2">
      <c r="A733" s="29" t="s">
        <v>17</v>
      </c>
      <c r="B733" s="29" t="s">
        <v>19</v>
      </c>
      <c r="C733" s="29" t="s">
        <v>27</v>
      </c>
      <c r="D733" s="29" t="s">
        <v>36</v>
      </c>
      <c r="E733" s="32">
        <v>3</v>
      </c>
      <c r="F733" s="29">
        <v>2006</v>
      </c>
      <c r="G733" s="31">
        <v>416.25685034565424</v>
      </c>
      <c r="H733" s="31">
        <v>0</v>
      </c>
      <c r="I733" s="31">
        <v>1150</v>
      </c>
      <c r="J733" s="31">
        <v>0</v>
      </c>
      <c r="K733" s="31">
        <v>0</v>
      </c>
      <c r="L733" s="31">
        <v>0</v>
      </c>
      <c r="M733" s="31">
        <v>1150</v>
      </c>
    </row>
    <row r="734" spans="1:13" x14ac:dyDescent="0.2">
      <c r="A734" s="29" t="s">
        <v>17</v>
      </c>
      <c r="B734" s="29" t="s">
        <v>19</v>
      </c>
      <c r="C734" s="29" t="s">
        <v>27</v>
      </c>
      <c r="D734" s="29" t="s">
        <v>36</v>
      </c>
      <c r="E734" s="32">
        <v>3</v>
      </c>
      <c r="F734" s="29">
        <v>2008</v>
      </c>
      <c r="G734" s="31">
        <v>432.83585941322252</v>
      </c>
      <c r="H734" s="31">
        <v>0</v>
      </c>
      <c r="I734" s="31">
        <v>790</v>
      </c>
      <c r="J734" s="31">
        <v>0</v>
      </c>
      <c r="K734" s="31">
        <v>0</v>
      </c>
      <c r="L734" s="31">
        <v>0</v>
      </c>
      <c r="M734" s="31">
        <v>790</v>
      </c>
    </row>
    <row r="735" spans="1:13" x14ac:dyDescent="0.2">
      <c r="A735" s="29" t="s">
        <v>17</v>
      </c>
      <c r="B735" s="29" t="s">
        <v>19</v>
      </c>
      <c r="C735" s="29" t="s">
        <v>27</v>
      </c>
      <c r="D735" s="29" t="s">
        <v>36</v>
      </c>
      <c r="E735" s="30" t="s">
        <v>15</v>
      </c>
      <c r="F735" s="29">
        <v>2008</v>
      </c>
      <c r="G735" s="31">
        <v>495.78749306160432</v>
      </c>
      <c r="H735" s="31">
        <v>14</v>
      </c>
      <c r="I735" s="31">
        <v>56</v>
      </c>
      <c r="J735" s="31">
        <v>52</v>
      </c>
      <c r="K735" s="31">
        <v>8</v>
      </c>
      <c r="L735" s="31">
        <v>1.6</v>
      </c>
      <c r="M735" s="31">
        <v>123.6</v>
      </c>
    </row>
    <row r="736" spans="1:13" x14ac:dyDescent="0.2">
      <c r="A736" s="29" t="s">
        <v>17</v>
      </c>
      <c r="B736" s="29" t="s">
        <v>19</v>
      </c>
      <c r="C736" s="29" t="s">
        <v>27</v>
      </c>
      <c r="D736" s="29" t="s">
        <v>36</v>
      </c>
      <c r="E736" s="32">
        <v>2</v>
      </c>
      <c r="F736" s="29">
        <v>2012</v>
      </c>
      <c r="G736" s="31">
        <v>393.1938636926493</v>
      </c>
      <c r="H736" s="31">
        <v>0</v>
      </c>
      <c r="I736" s="31">
        <v>536</v>
      </c>
      <c r="J736" s="31">
        <v>0</v>
      </c>
      <c r="K736" s="31">
        <v>0</v>
      </c>
      <c r="L736" s="31">
        <v>0</v>
      </c>
      <c r="M736" s="31">
        <v>536</v>
      </c>
    </row>
    <row r="737" spans="1:13" x14ac:dyDescent="0.2">
      <c r="A737" s="29" t="s">
        <v>17</v>
      </c>
      <c r="B737" s="29" t="s">
        <v>19</v>
      </c>
      <c r="C737" s="29" t="s">
        <v>27</v>
      </c>
      <c r="D737" s="29" t="s">
        <v>36</v>
      </c>
      <c r="E737" s="32">
        <v>2</v>
      </c>
      <c r="F737" s="29">
        <v>2013</v>
      </c>
      <c r="G737" s="31">
        <v>631.46934509039477</v>
      </c>
      <c r="H737" s="31">
        <v>65</v>
      </c>
      <c r="I737" s="31">
        <v>59</v>
      </c>
      <c r="J737" s="31">
        <v>56</v>
      </c>
      <c r="K737" s="31">
        <v>9</v>
      </c>
      <c r="L737" s="31">
        <v>1.8</v>
      </c>
      <c r="M737" s="31">
        <v>181.8</v>
      </c>
    </row>
    <row r="738" spans="1:13" x14ac:dyDescent="0.2">
      <c r="A738" s="29" t="s">
        <v>17</v>
      </c>
      <c r="B738" s="29" t="s">
        <v>19</v>
      </c>
      <c r="C738" s="29" t="s">
        <v>27</v>
      </c>
      <c r="D738" s="29" t="s">
        <v>36</v>
      </c>
      <c r="E738" s="32">
        <v>2</v>
      </c>
      <c r="F738" s="29">
        <v>2013</v>
      </c>
      <c r="G738" s="31">
        <v>636.01229001910258</v>
      </c>
      <c r="H738" s="31">
        <v>240</v>
      </c>
      <c r="I738" s="31">
        <v>138</v>
      </c>
      <c r="J738" s="31">
        <v>4</v>
      </c>
      <c r="K738" s="31">
        <v>11</v>
      </c>
      <c r="L738" s="31">
        <v>2.2000000000000002</v>
      </c>
      <c r="M738" s="31">
        <v>384.2</v>
      </c>
    </row>
    <row r="739" spans="1:13" x14ac:dyDescent="0.2">
      <c r="A739" s="29" t="s">
        <v>17</v>
      </c>
      <c r="B739" s="29" t="s">
        <v>19</v>
      </c>
      <c r="C739" s="29" t="s">
        <v>34</v>
      </c>
      <c r="D739" s="29" t="s">
        <v>35</v>
      </c>
      <c r="E739" s="32">
        <v>3</v>
      </c>
      <c r="F739" s="29">
        <v>2004</v>
      </c>
      <c r="G739" s="31">
        <v>594.69968710019566</v>
      </c>
      <c r="H739" s="31">
        <v>1122</v>
      </c>
      <c r="I739" s="31">
        <v>41</v>
      </c>
      <c r="J739" s="31">
        <v>113</v>
      </c>
      <c r="K739" s="31">
        <v>36</v>
      </c>
      <c r="L739" s="31">
        <v>7.2</v>
      </c>
      <c r="M739" s="31">
        <v>1283.2</v>
      </c>
    </row>
    <row r="740" spans="1:13" x14ac:dyDescent="0.2">
      <c r="A740" s="29" t="s">
        <v>17</v>
      </c>
      <c r="B740" s="29" t="s">
        <v>19</v>
      </c>
      <c r="C740" s="29" t="s">
        <v>34</v>
      </c>
      <c r="D740" s="29" t="s">
        <v>35</v>
      </c>
      <c r="E740" s="30" t="s">
        <v>16</v>
      </c>
      <c r="F740" s="29">
        <v>2004</v>
      </c>
      <c r="G740" s="31">
        <v>594.69968710019566</v>
      </c>
      <c r="H740" s="31">
        <v>113</v>
      </c>
      <c r="I740" s="31">
        <v>0</v>
      </c>
      <c r="J740" s="31">
        <v>0</v>
      </c>
      <c r="K740" s="31">
        <v>0</v>
      </c>
      <c r="L740" s="31">
        <v>0</v>
      </c>
      <c r="M740" s="31">
        <v>113</v>
      </c>
    </row>
    <row r="741" spans="1:13" x14ac:dyDescent="0.2">
      <c r="A741" s="29" t="s">
        <v>17</v>
      </c>
      <c r="B741" s="29" t="s">
        <v>19</v>
      </c>
      <c r="C741" s="29" t="s">
        <v>34</v>
      </c>
      <c r="D741" s="29" t="s">
        <v>37</v>
      </c>
      <c r="E741" s="32">
        <v>3</v>
      </c>
      <c r="F741" s="29">
        <v>2009</v>
      </c>
      <c r="G741" s="31">
        <v>623.47971901499318</v>
      </c>
      <c r="H741" s="31">
        <v>150</v>
      </c>
      <c r="I741" s="31">
        <v>0</v>
      </c>
      <c r="J741" s="31">
        <v>130</v>
      </c>
      <c r="K741" s="31">
        <v>4</v>
      </c>
      <c r="L741" s="31">
        <v>0.8</v>
      </c>
      <c r="M741" s="31">
        <v>280.8</v>
      </c>
    </row>
    <row r="742" spans="1:13" x14ac:dyDescent="0.2">
      <c r="A742" s="29" t="s">
        <v>17</v>
      </c>
      <c r="B742" s="29" t="s">
        <v>19</v>
      </c>
      <c r="C742" s="29" t="s">
        <v>34</v>
      </c>
      <c r="D742" s="29" t="s">
        <v>39</v>
      </c>
      <c r="E742" s="32">
        <v>3</v>
      </c>
      <c r="F742" s="29">
        <v>2007</v>
      </c>
      <c r="G742" s="31">
        <v>414.13673232908457</v>
      </c>
      <c r="H742" s="31">
        <v>682</v>
      </c>
      <c r="I742" s="31">
        <v>38</v>
      </c>
      <c r="J742" s="31">
        <v>12</v>
      </c>
      <c r="K742" s="31">
        <v>0</v>
      </c>
      <c r="L742" s="31">
        <v>0</v>
      </c>
      <c r="M742" s="31">
        <v>732</v>
      </c>
    </row>
    <row r="743" spans="1:13" x14ac:dyDescent="0.2">
      <c r="A743" s="29" t="s">
        <v>17</v>
      </c>
      <c r="B743" s="29" t="s">
        <v>19</v>
      </c>
      <c r="C743" s="29" t="s">
        <v>34</v>
      </c>
      <c r="D743" s="29" t="s">
        <v>39</v>
      </c>
      <c r="E743" s="30" t="s">
        <v>15</v>
      </c>
      <c r="F743" s="29">
        <v>2009</v>
      </c>
      <c r="G743" s="31">
        <v>512.31853912609347</v>
      </c>
      <c r="H743" s="31">
        <v>203</v>
      </c>
      <c r="I743" s="31">
        <v>124</v>
      </c>
      <c r="J743" s="31">
        <v>0</v>
      </c>
      <c r="K743" s="31">
        <v>0</v>
      </c>
      <c r="L743" s="31">
        <v>0</v>
      </c>
      <c r="M743" s="31">
        <v>327</v>
      </c>
    </row>
    <row r="744" spans="1:13" x14ac:dyDescent="0.2">
      <c r="A744" s="29" t="s">
        <v>17</v>
      </c>
      <c r="B744" s="29" t="s">
        <v>19</v>
      </c>
      <c r="C744" s="29" t="s">
        <v>34</v>
      </c>
      <c r="D744" s="29" t="s">
        <v>39</v>
      </c>
      <c r="E744" s="30" t="s">
        <v>15</v>
      </c>
      <c r="F744" s="29">
        <v>2009</v>
      </c>
      <c r="G744" s="31">
        <v>538.60142453007427</v>
      </c>
      <c r="H744" s="31">
        <v>9</v>
      </c>
      <c r="I744" s="31">
        <v>0</v>
      </c>
      <c r="J744" s="31">
        <v>0</v>
      </c>
      <c r="K744" s="31">
        <v>0</v>
      </c>
      <c r="L744" s="31">
        <v>0</v>
      </c>
      <c r="M744" s="31">
        <v>9</v>
      </c>
    </row>
    <row r="745" spans="1:13" x14ac:dyDescent="0.2">
      <c r="A745" s="29" t="s">
        <v>17</v>
      </c>
      <c r="B745" s="29" t="s">
        <v>19</v>
      </c>
      <c r="C745" s="29" t="s">
        <v>34</v>
      </c>
      <c r="D745" s="29" t="s">
        <v>39</v>
      </c>
      <c r="E745" s="30" t="s">
        <v>16</v>
      </c>
      <c r="F745" s="29">
        <v>2009</v>
      </c>
      <c r="G745" s="31">
        <v>538.60142453007427</v>
      </c>
      <c r="H745" s="31">
        <v>203</v>
      </c>
      <c r="I745" s="31">
        <v>0</v>
      </c>
      <c r="J745" s="31">
        <v>0</v>
      </c>
      <c r="K745" s="31">
        <v>0</v>
      </c>
      <c r="L745" s="31">
        <v>0</v>
      </c>
      <c r="M745" s="31">
        <v>203</v>
      </c>
    </row>
    <row r="746" spans="1:13" x14ac:dyDescent="0.2">
      <c r="A746" s="29" t="s">
        <v>17</v>
      </c>
      <c r="B746" s="29" t="s">
        <v>19</v>
      </c>
      <c r="C746" s="29" t="s">
        <v>34</v>
      </c>
      <c r="D746" s="29" t="s">
        <v>39</v>
      </c>
      <c r="E746" s="32">
        <v>2</v>
      </c>
      <c r="F746" s="29">
        <v>2011</v>
      </c>
      <c r="G746" s="31">
        <v>557.24996226744406</v>
      </c>
      <c r="H746" s="31">
        <v>0</v>
      </c>
      <c r="I746" s="31">
        <v>443</v>
      </c>
      <c r="J746" s="31">
        <v>3</v>
      </c>
      <c r="K746" s="31">
        <v>0</v>
      </c>
      <c r="L746" s="31">
        <v>0</v>
      </c>
      <c r="M746" s="31">
        <v>446</v>
      </c>
    </row>
    <row r="747" spans="1:13" x14ac:dyDescent="0.2">
      <c r="A747" s="29" t="s">
        <v>17</v>
      </c>
      <c r="B747" s="29" t="s">
        <v>19</v>
      </c>
      <c r="C747" s="29" t="s">
        <v>34</v>
      </c>
      <c r="D747" s="29" t="s">
        <v>39</v>
      </c>
      <c r="E747" s="32">
        <v>2</v>
      </c>
      <c r="F747" s="29">
        <v>2011</v>
      </c>
      <c r="G747" s="31">
        <v>580.95860373451035</v>
      </c>
      <c r="H747" s="31">
        <v>0</v>
      </c>
      <c r="I747" s="31">
        <v>220</v>
      </c>
      <c r="J747" s="31">
        <v>15</v>
      </c>
      <c r="K747" s="31">
        <v>0</v>
      </c>
      <c r="L747" s="31">
        <v>0</v>
      </c>
      <c r="M747" s="31">
        <v>235</v>
      </c>
    </row>
    <row r="748" spans="1:13" x14ac:dyDescent="0.2">
      <c r="A748" s="29" t="s">
        <v>17</v>
      </c>
      <c r="B748" s="29" t="s">
        <v>19</v>
      </c>
      <c r="C748" s="29" t="s">
        <v>34</v>
      </c>
      <c r="D748" s="29" t="s">
        <v>39</v>
      </c>
      <c r="E748" s="30" t="s">
        <v>12</v>
      </c>
      <c r="F748" s="29">
        <v>2011</v>
      </c>
      <c r="G748" s="31">
        <v>557.24996226744406</v>
      </c>
      <c r="H748" s="31">
        <v>31</v>
      </c>
      <c r="I748" s="31">
        <v>3</v>
      </c>
      <c r="J748" s="31">
        <v>3</v>
      </c>
      <c r="K748" s="31">
        <v>1</v>
      </c>
      <c r="L748" s="31">
        <v>0.2</v>
      </c>
      <c r="M748" s="31">
        <v>37.200000000000003</v>
      </c>
    </row>
    <row r="749" spans="1:13" x14ac:dyDescent="0.2">
      <c r="A749" s="29" t="s">
        <v>17</v>
      </c>
      <c r="B749" s="29" t="s">
        <v>19</v>
      </c>
      <c r="C749" s="29" t="s">
        <v>34</v>
      </c>
      <c r="D749" s="29" t="s">
        <v>39</v>
      </c>
      <c r="E749" s="32">
        <v>2</v>
      </c>
      <c r="F749" s="29">
        <v>2012</v>
      </c>
      <c r="G749" s="31">
        <v>533.99096450201773</v>
      </c>
      <c r="H749" s="31">
        <v>439</v>
      </c>
      <c r="I749" s="31">
        <v>0</v>
      </c>
      <c r="J749" s="31">
        <v>1</v>
      </c>
      <c r="K749" s="31">
        <v>0</v>
      </c>
      <c r="L749" s="31">
        <v>0</v>
      </c>
      <c r="M749" s="31">
        <v>440</v>
      </c>
    </row>
    <row r="750" spans="1:13" x14ac:dyDescent="0.2">
      <c r="A750" s="29" t="s">
        <v>17</v>
      </c>
      <c r="B750" s="29" t="s">
        <v>19</v>
      </c>
      <c r="C750" s="29" t="s">
        <v>34</v>
      </c>
      <c r="D750" s="29" t="s">
        <v>39</v>
      </c>
      <c r="E750" s="32">
        <v>2</v>
      </c>
      <c r="F750" s="29">
        <v>2012</v>
      </c>
      <c r="G750" s="31">
        <v>647.48262899686279</v>
      </c>
      <c r="H750" s="31">
        <v>443</v>
      </c>
      <c r="I750" s="31">
        <v>24</v>
      </c>
      <c r="J750" s="31">
        <v>35</v>
      </c>
      <c r="K750" s="31">
        <v>8</v>
      </c>
      <c r="L750" s="31">
        <v>1.6</v>
      </c>
      <c r="M750" s="31">
        <v>503.6</v>
      </c>
    </row>
    <row r="751" spans="1:13" x14ac:dyDescent="0.2">
      <c r="A751" s="29" t="s">
        <v>17</v>
      </c>
      <c r="B751" s="29" t="s">
        <v>19</v>
      </c>
      <c r="C751" s="29" t="s">
        <v>34</v>
      </c>
      <c r="D751" s="29" t="s">
        <v>39</v>
      </c>
      <c r="E751" s="30" t="s">
        <v>12</v>
      </c>
      <c r="F751" s="29">
        <v>2012</v>
      </c>
      <c r="G751" s="31">
        <v>647.48262899686279</v>
      </c>
      <c r="H751" s="31">
        <v>52</v>
      </c>
      <c r="I751" s="31">
        <v>0</v>
      </c>
      <c r="J751" s="31">
        <v>0</v>
      </c>
      <c r="K751" s="31">
        <v>0</v>
      </c>
      <c r="L751" s="31">
        <v>0</v>
      </c>
      <c r="M751" s="31">
        <v>52</v>
      </c>
    </row>
    <row r="752" spans="1:13" x14ac:dyDescent="0.2">
      <c r="A752" s="29" t="s">
        <v>17</v>
      </c>
      <c r="B752" s="29" t="s">
        <v>19</v>
      </c>
      <c r="C752" s="29" t="s">
        <v>34</v>
      </c>
      <c r="D752" s="29" t="s">
        <v>39</v>
      </c>
      <c r="E752" s="32">
        <v>1</v>
      </c>
      <c r="F752" s="29">
        <v>2015</v>
      </c>
      <c r="G752" s="31">
        <v>521.06331022988741</v>
      </c>
      <c r="H752" s="31">
        <v>386</v>
      </c>
      <c r="I752" s="31">
        <v>8</v>
      </c>
      <c r="J752" s="31">
        <v>0</v>
      </c>
      <c r="K752" s="31">
        <v>0</v>
      </c>
      <c r="L752" s="31">
        <v>0</v>
      </c>
      <c r="M752" s="31">
        <v>394</v>
      </c>
    </row>
    <row r="753" spans="1:13" x14ac:dyDescent="0.2">
      <c r="A753" s="29" t="s">
        <v>17</v>
      </c>
      <c r="B753" s="29" t="s">
        <v>19</v>
      </c>
      <c r="C753" s="29" t="s">
        <v>34</v>
      </c>
      <c r="D753" s="29" t="s">
        <v>39</v>
      </c>
      <c r="E753" s="32">
        <v>1</v>
      </c>
      <c r="F753" s="29">
        <v>2016</v>
      </c>
      <c r="G753" s="31">
        <v>664.34311917572711</v>
      </c>
      <c r="H753" s="31">
        <v>260</v>
      </c>
      <c r="I753" s="31">
        <v>8</v>
      </c>
      <c r="J753" s="31">
        <v>5</v>
      </c>
      <c r="K753" s="31">
        <v>0</v>
      </c>
      <c r="L753" s="31">
        <v>0</v>
      </c>
      <c r="M753" s="31">
        <v>273</v>
      </c>
    </row>
    <row r="754" spans="1:13" x14ac:dyDescent="0.2">
      <c r="A754" s="29" t="s">
        <v>17</v>
      </c>
      <c r="B754" s="29" t="s">
        <v>19</v>
      </c>
      <c r="C754" s="29" t="s">
        <v>34</v>
      </c>
      <c r="D754" s="29" t="s">
        <v>39</v>
      </c>
      <c r="E754" s="32">
        <v>1</v>
      </c>
      <c r="F754" s="29">
        <v>2017</v>
      </c>
      <c r="G754" s="31">
        <v>522.12469073522493</v>
      </c>
      <c r="H754" s="31">
        <v>135</v>
      </c>
      <c r="I754" s="31">
        <v>6</v>
      </c>
      <c r="J754" s="31">
        <v>5</v>
      </c>
      <c r="K754" s="31">
        <v>0</v>
      </c>
      <c r="L754" s="31">
        <v>0</v>
      </c>
      <c r="M754" s="31">
        <v>146</v>
      </c>
    </row>
    <row r="755" spans="1:13" x14ac:dyDescent="0.2">
      <c r="A755" s="29" t="s">
        <v>17</v>
      </c>
      <c r="B755" s="29" t="s">
        <v>19</v>
      </c>
      <c r="C755" s="29" t="s">
        <v>32</v>
      </c>
      <c r="D755" s="29" t="s">
        <v>33</v>
      </c>
      <c r="E755" s="32">
        <v>3</v>
      </c>
      <c r="F755" s="29">
        <v>1997</v>
      </c>
      <c r="G755" s="31">
        <v>369.23292691723839</v>
      </c>
      <c r="H755" s="31">
        <v>0</v>
      </c>
      <c r="I755" s="31">
        <v>170</v>
      </c>
      <c r="J755" s="31">
        <v>8</v>
      </c>
      <c r="K755" s="31">
        <v>482</v>
      </c>
      <c r="L755" s="31">
        <v>96.4</v>
      </c>
      <c r="M755" s="31">
        <v>274.39999999999998</v>
      </c>
    </row>
    <row r="756" spans="1:13" x14ac:dyDescent="0.2">
      <c r="A756" s="29" t="s">
        <v>17</v>
      </c>
      <c r="B756" s="29" t="s">
        <v>19</v>
      </c>
      <c r="C756" s="29" t="s">
        <v>32</v>
      </c>
      <c r="D756" s="29" t="s">
        <v>33</v>
      </c>
      <c r="E756" s="32">
        <v>3</v>
      </c>
      <c r="F756" s="29">
        <v>2001</v>
      </c>
      <c r="G756" s="31">
        <v>409.48983197483847</v>
      </c>
      <c r="H756" s="31">
        <v>46</v>
      </c>
      <c r="I756" s="31">
        <v>430</v>
      </c>
      <c r="J756" s="31">
        <v>15</v>
      </c>
      <c r="K756" s="31">
        <v>6</v>
      </c>
      <c r="L756" s="31">
        <v>1.2000000000000002</v>
      </c>
      <c r="M756" s="31">
        <v>492.2</v>
      </c>
    </row>
    <row r="757" spans="1:13" x14ac:dyDescent="0.2">
      <c r="A757" s="29" t="s">
        <v>17</v>
      </c>
      <c r="B757" s="29" t="s">
        <v>19</v>
      </c>
      <c r="C757" s="29" t="s">
        <v>32</v>
      </c>
      <c r="D757" s="29" t="s">
        <v>33</v>
      </c>
      <c r="E757" s="32">
        <v>3</v>
      </c>
      <c r="F757" s="29">
        <v>2003</v>
      </c>
      <c r="G757" s="31">
        <v>292.89937894971513</v>
      </c>
      <c r="H757" s="31">
        <v>0</v>
      </c>
      <c r="I757" s="31">
        <v>435</v>
      </c>
      <c r="J757" s="31">
        <v>575</v>
      </c>
      <c r="K757" s="31">
        <v>276</v>
      </c>
      <c r="L757" s="31">
        <v>55.2</v>
      </c>
      <c r="M757" s="31">
        <v>1065.2</v>
      </c>
    </row>
    <row r="758" spans="1:13" x14ac:dyDescent="0.2">
      <c r="A758" s="29" t="s">
        <v>17</v>
      </c>
      <c r="B758" s="29" t="s">
        <v>19</v>
      </c>
      <c r="C758" s="29" t="s">
        <v>32</v>
      </c>
      <c r="D758" s="29" t="s">
        <v>33</v>
      </c>
      <c r="E758" s="32">
        <v>3</v>
      </c>
      <c r="F758" s="29">
        <v>2003</v>
      </c>
      <c r="G758" s="31">
        <v>440.63860077161917</v>
      </c>
      <c r="H758" s="31">
        <v>0</v>
      </c>
      <c r="I758" s="31">
        <v>125</v>
      </c>
      <c r="J758" s="31">
        <v>27</v>
      </c>
      <c r="K758" s="31">
        <v>138</v>
      </c>
      <c r="L758" s="31">
        <v>27.6</v>
      </c>
      <c r="M758" s="31">
        <v>179.6</v>
      </c>
    </row>
    <row r="759" spans="1:13" x14ac:dyDescent="0.2">
      <c r="A759" s="29" t="s">
        <v>17</v>
      </c>
      <c r="B759" s="29" t="s">
        <v>19</v>
      </c>
      <c r="C759" s="29" t="s">
        <v>32</v>
      </c>
      <c r="D759" s="29" t="s">
        <v>33</v>
      </c>
      <c r="E759" s="32">
        <v>3</v>
      </c>
      <c r="F759" s="29">
        <v>2003</v>
      </c>
      <c r="G759" s="31">
        <v>441.9173714945033</v>
      </c>
      <c r="H759" s="31">
        <v>0</v>
      </c>
      <c r="I759" s="31">
        <v>35</v>
      </c>
      <c r="J759" s="31">
        <v>7</v>
      </c>
      <c r="K759" s="31">
        <v>51</v>
      </c>
      <c r="L759" s="31">
        <v>10.200000000000001</v>
      </c>
      <c r="M759" s="31">
        <v>52.2</v>
      </c>
    </row>
    <row r="760" spans="1:13" x14ac:dyDescent="0.2">
      <c r="A760" s="29" t="s">
        <v>17</v>
      </c>
      <c r="B760" s="29" t="s">
        <v>19</v>
      </c>
      <c r="C760" s="29" t="s">
        <v>32</v>
      </c>
      <c r="D760" s="29" t="s">
        <v>33</v>
      </c>
      <c r="E760" s="32">
        <v>3</v>
      </c>
      <c r="F760" s="29">
        <v>2003</v>
      </c>
      <c r="G760" s="31">
        <v>447.86040714582469</v>
      </c>
      <c r="H760" s="31">
        <v>286</v>
      </c>
      <c r="I760" s="31">
        <v>421</v>
      </c>
      <c r="J760" s="31">
        <v>0</v>
      </c>
      <c r="K760" s="31">
        <v>0</v>
      </c>
      <c r="L760" s="31">
        <v>0</v>
      </c>
      <c r="M760" s="31">
        <v>707</v>
      </c>
    </row>
    <row r="761" spans="1:13" x14ac:dyDescent="0.2">
      <c r="A761" s="29" t="s">
        <v>17</v>
      </c>
      <c r="B761" s="29" t="s">
        <v>19</v>
      </c>
      <c r="C761" s="29" t="s">
        <v>32</v>
      </c>
      <c r="D761" s="29" t="s">
        <v>33</v>
      </c>
      <c r="E761" s="32">
        <v>3</v>
      </c>
      <c r="F761" s="29">
        <v>2004</v>
      </c>
      <c r="G761" s="31">
        <v>344.42970375573213</v>
      </c>
      <c r="H761" s="31">
        <v>0</v>
      </c>
      <c r="I761" s="31">
        <v>75</v>
      </c>
      <c r="J761" s="31">
        <v>1158</v>
      </c>
      <c r="K761" s="31">
        <v>41</v>
      </c>
      <c r="L761" s="31">
        <v>8.2000000000000011</v>
      </c>
      <c r="M761" s="31">
        <v>1241.2</v>
      </c>
    </row>
    <row r="762" spans="1:13" x14ac:dyDescent="0.2">
      <c r="A762" s="29" t="s">
        <v>17</v>
      </c>
      <c r="B762" s="29" t="s">
        <v>19</v>
      </c>
      <c r="C762" s="29" t="s">
        <v>32</v>
      </c>
      <c r="D762" s="29" t="s">
        <v>33</v>
      </c>
      <c r="E762" s="32">
        <v>3</v>
      </c>
      <c r="F762" s="29">
        <v>2004</v>
      </c>
      <c r="G762" s="31">
        <v>381.68383642616521</v>
      </c>
      <c r="H762" s="31">
        <v>0</v>
      </c>
      <c r="I762" s="31">
        <v>1789</v>
      </c>
      <c r="J762" s="31">
        <v>30</v>
      </c>
      <c r="K762" s="31">
        <v>0</v>
      </c>
      <c r="L762" s="31">
        <v>0</v>
      </c>
      <c r="M762" s="31">
        <v>1819</v>
      </c>
    </row>
    <row r="763" spans="1:13" x14ac:dyDescent="0.2">
      <c r="A763" s="29" t="s">
        <v>17</v>
      </c>
      <c r="B763" s="29" t="s">
        <v>19</v>
      </c>
      <c r="C763" s="29" t="s">
        <v>32</v>
      </c>
      <c r="D763" s="29" t="s">
        <v>33</v>
      </c>
      <c r="E763" s="32">
        <v>3</v>
      </c>
      <c r="F763" s="29">
        <v>2004</v>
      </c>
      <c r="G763" s="31">
        <v>431.19898478507235</v>
      </c>
      <c r="H763" s="31">
        <v>18</v>
      </c>
      <c r="I763" s="31">
        <v>510</v>
      </c>
      <c r="J763" s="31">
        <v>1</v>
      </c>
      <c r="K763" s="31">
        <v>0</v>
      </c>
      <c r="L763" s="31">
        <v>0</v>
      </c>
      <c r="M763" s="31">
        <v>529</v>
      </c>
    </row>
    <row r="764" spans="1:13" x14ac:dyDescent="0.2">
      <c r="A764" s="29" t="s">
        <v>17</v>
      </c>
      <c r="B764" s="29" t="s">
        <v>19</v>
      </c>
      <c r="C764" s="29" t="s">
        <v>32</v>
      </c>
      <c r="D764" s="29" t="s">
        <v>33</v>
      </c>
      <c r="E764" s="30" t="s">
        <v>15</v>
      </c>
      <c r="F764" s="29">
        <v>2004</v>
      </c>
      <c r="G764" s="31">
        <v>582.47578971816483</v>
      </c>
      <c r="H764" s="31">
        <v>0</v>
      </c>
      <c r="I764" s="31">
        <v>3</v>
      </c>
      <c r="J764" s="31">
        <v>3</v>
      </c>
      <c r="K764" s="31">
        <v>0</v>
      </c>
      <c r="L764" s="31">
        <v>0</v>
      </c>
      <c r="M764" s="31">
        <v>6</v>
      </c>
    </row>
    <row r="765" spans="1:13" x14ac:dyDescent="0.2">
      <c r="A765" s="29" t="s">
        <v>17</v>
      </c>
      <c r="B765" s="29" t="s">
        <v>19</v>
      </c>
      <c r="C765" s="29" t="s">
        <v>32</v>
      </c>
      <c r="D765" s="29" t="s">
        <v>33</v>
      </c>
      <c r="E765" s="32">
        <v>3</v>
      </c>
      <c r="F765" s="29">
        <v>2005</v>
      </c>
      <c r="G765" s="31">
        <v>354.27237849629137</v>
      </c>
      <c r="H765" s="31">
        <v>0</v>
      </c>
      <c r="I765" s="31">
        <v>12</v>
      </c>
      <c r="J765" s="31">
        <v>29</v>
      </c>
      <c r="K765" s="31">
        <v>112</v>
      </c>
      <c r="L765" s="31">
        <v>22.400000000000002</v>
      </c>
      <c r="M765" s="31">
        <v>63.400000000000006</v>
      </c>
    </row>
    <row r="766" spans="1:13" x14ac:dyDescent="0.2">
      <c r="A766" s="29" t="s">
        <v>17</v>
      </c>
      <c r="B766" s="29" t="s">
        <v>19</v>
      </c>
      <c r="C766" s="29" t="s">
        <v>32</v>
      </c>
      <c r="D766" s="29" t="s">
        <v>33</v>
      </c>
      <c r="E766" s="32">
        <v>3</v>
      </c>
      <c r="F766" s="29">
        <v>2005</v>
      </c>
      <c r="G766" s="31">
        <v>369.81269016565722</v>
      </c>
      <c r="H766" s="31">
        <v>280</v>
      </c>
      <c r="I766" s="31">
        <v>80</v>
      </c>
      <c r="J766" s="31">
        <v>347</v>
      </c>
      <c r="K766" s="31">
        <v>195</v>
      </c>
      <c r="L766" s="31">
        <v>39</v>
      </c>
      <c r="M766" s="31">
        <v>746</v>
      </c>
    </row>
    <row r="767" spans="1:13" x14ac:dyDescent="0.2">
      <c r="A767" s="29" t="s">
        <v>17</v>
      </c>
      <c r="B767" s="29" t="s">
        <v>19</v>
      </c>
      <c r="C767" s="29" t="s">
        <v>32</v>
      </c>
      <c r="D767" s="29" t="s">
        <v>33</v>
      </c>
      <c r="E767" s="32">
        <v>3</v>
      </c>
      <c r="F767" s="29">
        <v>2005</v>
      </c>
      <c r="G767" s="31">
        <v>485.26315789473688</v>
      </c>
      <c r="H767" s="31">
        <v>0</v>
      </c>
      <c r="I767" s="31">
        <v>48</v>
      </c>
      <c r="J767" s="31">
        <v>84</v>
      </c>
      <c r="K767" s="31">
        <v>98</v>
      </c>
      <c r="L767" s="31">
        <v>19.600000000000001</v>
      </c>
      <c r="M767" s="31">
        <v>151.6</v>
      </c>
    </row>
    <row r="768" spans="1:13" x14ac:dyDescent="0.2">
      <c r="A768" s="29" t="s">
        <v>17</v>
      </c>
      <c r="B768" s="29" t="s">
        <v>19</v>
      </c>
      <c r="C768" s="29" t="s">
        <v>32</v>
      </c>
      <c r="D768" s="29" t="s">
        <v>33</v>
      </c>
      <c r="E768" s="32">
        <v>3</v>
      </c>
      <c r="F768" s="29">
        <v>2005</v>
      </c>
      <c r="G768" s="31">
        <v>534.8788198103266</v>
      </c>
      <c r="H768" s="31">
        <v>95</v>
      </c>
      <c r="I768" s="31">
        <v>541</v>
      </c>
      <c r="J768" s="31">
        <v>273</v>
      </c>
      <c r="K768" s="31">
        <v>0</v>
      </c>
      <c r="L768" s="31">
        <v>0</v>
      </c>
      <c r="M768" s="31">
        <v>909</v>
      </c>
    </row>
    <row r="769" spans="1:13" x14ac:dyDescent="0.2">
      <c r="A769" s="29" t="s">
        <v>17</v>
      </c>
      <c r="B769" s="29" t="s">
        <v>19</v>
      </c>
      <c r="C769" s="29" t="s">
        <v>32</v>
      </c>
      <c r="D769" s="29" t="s">
        <v>33</v>
      </c>
      <c r="E769" s="32">
        <v>3</v>
      </c>
      <c r="F769" s="29">
        <v>2005</v>
      </c>
      <c r="G769" s="31">
        <v>628.97309981272781</v>
      </c>
      <c r="H769" s="31">
        <v>0</v>
      </c>
      <c r="I769" s="31">
        <v>195</v>
      </c>
      <c r="J769" s="31">
        <v>414</v>
      </c>
      <c r="K769" s="31">
        <v>374</v>
      </c>
      <c r="L769" s="31">
        <v>74.8</v>
      </c>
      <c r="M769" s="31">
        <v>683.8</v>
      </c>
    </row>
    <row r="770" spans="1:13" x14ac:dyDescent="0.2">
      <c r="A770" s="29" t="s">
        <v>17</v>
      </c>
      <c r="B770" s="29" t="s">
        <v>19</v>
      </c>
      <c r="C770" s="29" t="s">
        <v>32</v>
      </c>
      <c r="D770" s="29" t="s">
        <v>33</v>
      </c>
      <c r="E770" s="30" t="s">
        <v>15</v>
      </c>
      <c r="F770" s="29">
        <v>2005</v>
      </c>
      <c r="G770" s="31">
        <v>534.8788198103266</v>
      </c>
      <c r="H770" s="31">
        <v>0</v>
      </c>
      <c r="I770" s="31">
        <v>53</v>
      </c>
      <c r="J770" s="31">
        <v>16</v>
      </c>
      <c r="K770" s="31">
        <v>1</v>
      </c>
      <c r="L770" s="31">
        <v>0.2</v>
      </c>
      <c r="M770" s="31">
        <v>69.2</v>
      </c>
    </row>
    <row r="771" spans="1:13" x14ac:dyDescent="0.2">
      <c r="A771" s="29" t="s">
        <v>17</v>
      </c>
      <c r="B771" s="29" t="s">
        <v>19</v>
      </c>
      <c r="C771" s="29" t="s">
        <v>32</v>
      </c>
      <c r="D771" s="29" t="s">
        <v>33</v>
      </c>
      <c r="E771" s="32">
        <v>3</v>
      </c>
      <c r="F771" s="29">
        <v>2006</v>
      </c>
      <c r="G771" s="31">
        <v>393.54251425083555</v>
      </c>
      <c r="H771" s="31">
        <v>510</v>
      </c>
      <c r="I771" s="31">
        <v>27</v>
      </c>
      <c r="J771" s="31">
        <v>70</v>
      </c>
      <c r="K771" s="31">
        <v>29</v>
      </c>
      <c r="L771" s="31">
        <v>5.8000000000000007</v>
      </c>
      <c r="M771" s="31">
        <v>612.79999999999995</v>
      </c>
    </row>
    <row r="772" spans="1:13" x14ac:dyDescent="0.2">
      <c r="A772" s="29" t="s">
        <v>17</v>
      </c>
      <c r="B772" s="29" t="s">
        <v>19</v>
      </c>
      <c r="C772" s="29" t="s">
        <v>32</v>
      </c>
      <c r="D772" s="29" t="s">
        <v>33</v>
      </c>
      <c r="E772" s="32">
        <v>3</v>
      </c>
      <c r="F772" s="29">
        <v>2007</v>
      </c>
      <c r="G772" s="31">
        <v>427.6754302672262</v>
      </c>
      <c r="H772" s="31">
        <v>20</v>
      </c>
      <c r="I772" s="31">
        <v>176</v>
      </c>
      <c r="J772" s="31">
        <v>95</v>
      </c>
      <c r="K772" s="31">
        <v>581</v>
      </c>
      <c r="L772" s="31">
        <v>116.2</v>
      </c>
      <c r="M772" s="31">
        <v>407.2</v>
      </c>
    </row>
    <row r="773" spans="1:13" x14ac:dyDescent="0.2">
      <c r="A773" s="29" t="s">
        <v>17</v>
      </c>
      <c r="B773" s="29" t="s">
        <v>19</v>
      </c>
      <c r="C773" s="29" t="s">
        <v>32</v>
      </c>
      <c r="D773" s="29" t="s">
        <v>33</v>
      </c>
      <c r="E773" s="32">
        <v>3</v>
      </c>
      <c r="F773" s="29">
        <v>2007</v>
      </c>
      <c r="G773" s="31">
        <v>442.61991100320074</v>
      </c>
      <c r="H773" s="31">
        <v>0</v>
      </c>
      <c r="I773" s="31">
        <v>1014</v>
      </c>
      <c r="J773" s="31">
        <v>28</v>
      </c>
      <c r="K773" s="31">
        <v>138</v>
      </c>
      <c r="L773" s="31">
        <v>27.6</v>
      </c>
      <c r="M773" s="31">
        <v>1069.5999999999999</v>
      </c>
    </row>
    <row r="774" spans="1:13" x14ac:dyDescent="0.2">
      <c r="A774" s="29" t="s">
        <v>17</v>
      </c>
      <c r="B774" s="29" t="s">
        <v>19</v>
      </c>
      <c r="C774" s="29" t="s">
        <v>32</v>
      </c>
      <c r="D774" s="29" t="s">
        <v>33</v>
      </c>
      <c r="E774" s="32">
        <v>3</v>
      </c>
      <c r="F774" s="29">
        <v>2007</v>
      </c>
      <c r="G774" s="31">
        <v>462.28944890308765</v>
      </c>
      <c r="H774" s="31">
        <v>0</v>
      </c>
      <c r="I774" s="31">
        <v>495</v>
      </c>
      <c r="J774" s="31">
        <v>73</v>
      </c>
      <c r="K774" s="31">
        <v>370</v>
      </c>
      <c r="L774" s="31">
        <v>74</v>
      </c>
      <c r="M774" s="31">
        <v>642</v>
      </c>
    </row>
    <row r="775" spans="1:13" x14ac:dyDescent="0.2">
      <c r="A775" s="29" t="s">
        <v>17</v>
      </c>
      <c r="B775" s="29" t="s">
        <v>19</v>
      </c>
      <c r="C775" s="29" t="s">
        <v>32</v>
      </c>
      <c r="D775" s="29" t="s">
        <v>33</v>
      </c>
      <c r="E775" s="32">
        <v>3</v>
      </c>
      <c r="F775" s="29">
        <v>2007</v>
      </c>
      <c r="G775" s="31">
        <v>539.80952900294835</v>
      </c>
      <c r="H775" s="31">
        <v>11</v>
      </c>
      <c r="I775" s="31">
        <v>227</v>
      </c>
      <c r="J775" s="31">
        <v>154</v>
      </c>
      <c r="K775" s="31">
        <v>347</v>
      </c>
      <c r="L775" s="31">
        <v>69.400000000000006</v>
      </c>
      <c r="M775" s="31">
        <v>461.4</v>
      </c>
    </row>
    <row r="776" spans="1:13" x14ac:dyDescent="0.2">
      <c r="A776" s="29" t="s">
        <v>17</v>
      </c>
      <c r="B776" s="29" t="s">
        <v>19</v>
      </c>
      <c r="C776" s="29" t="s">
        <v>32</v>
      </c>
      <c r="D776" s="29" t="s">
        <v>33</v>
      </c>
      <c r="E776" s="30" t="s">
        <v>15</v>
      </c>
      <c r="F776" s="29">
        <v>2007</v>
      </c>
      <c r="G776" s="31">
        <v>667.56926952141055</v>
      </c>
      <c r="H776" s="31">
        <v>0</v>
      </c>
      <c r="I776" s="31">
        <v>42</v>
      </c>
      <c r="J776" s="31">
        <v>0</v>
      </c>
      <c r="K776" s="31">
        <v>0</v>
      </c>
      <c r="L776" s="31">
        <v>0</v>
      </c>
      <c r="M776" s="31">
        <v>42</v>
      </c>
    </row>
    <row r="777" spans="1:13" x14ac:dyDescent="0.2">
      <c r="A777" s="29" t="s">
        <v>17</v>
      </c>
      <c r="B777" s="29" t="s">
        <v>19</v>
      </c>
      <c r="C777" s="29" t="s">
        <v>32</v>
      </c>
      <c r="D777" s="29" t="s">
        <v>33</v>
      </c>
      <c r="E777" s="30" t="s">
        <v>16</v>
      </c>
      <c r="F777" s="29">
        <v>2007</v>
      </c>
      <c r="G777" s="31">
        <v>628.93129770992368</v>
      </c>
      <c r="H777" s="31">
        <v>53</v>
      </c>
      <c r="I777" s="31">
        <v>147</v>
      </c>
      <c r="J777" s="31">
        <v>0</v>
      </c>
      <c r="K777" s="31">
        <v>0</v>
      </c>
      <c r="L777" s="31">
        <v>0</v>
      </c>
      <c r="M777" s="31">
        <v>200</v>
      </c>
    </row>
    <row r="778" spans="1:13" x14ac:dyDescent="0.2">
      <c r="A778" s="29" t="s">
        <v>17</v>
      </c>
      <c r="B778" s="29" t="s">
        <v>19</v>
      </c>
      <c r="C778" s="29" t="s">
        <v>32</v>
      </c>
      <c r="D778" s="29" t="s">
        <v>33</v>
      </c>
      <c r="E778" s="30" t="s">
        <v>16</v>
      </c>
      <c r="F778" s="29">
        <v>2007</v>
      </c>
      <c r="G778" s="31">
        <v>640.87912087912093</v>
      </c>
      <c r="H778" s="31">
        <v>35</v>
      </c>
      <c r="I778" s="31">
        <v>1</v>
      </c>
      <c r="J778" s="31">
        <v>1</v>
      </c>
      <c r="K778" s="31">
        <v>0</v>
      </c>
      <c r="L778" s="31">
        <v>0</v>
      </c>
      <c r="M778" s="31">
        <v>37</v>
      </c>
    </row>
    <row r="779" spans="1:13" x14ac:dyDescent="0.2">
      <c r="A779" s="29" t="s">
        <v>17</v>
      </c>
      <c r="B779" s="29" t="s">
        <v>19</v>
      </c>
      <c r="C779" s="29" t="s">
        <v>32</v>
      </c>
      <c r="D779" s="29" t="s">
        <v>33</v>
      </c>
      <c r="E779" s="32">
        <v>3</v>
      </c>
      <c r="F779" s="29">
        <v>2008</v>
      </c>
      <c r="G779" s="31">
        <v>431.44813852695495</v>
      </c>
      <c r="H779" s="31">
        <v>0</v>
      </c>
      <c r="I779" s="31">
        <v>20</v>
      </c>
      <c r="J779" s="31">
        <v>0</v>
      </c>
      <c r="K779" s="31">
        <v>80</v>
      </c>
      <c r="L779" s="31">
        <v>16</v>
      </c>
      <c r="M779" s="31">
        <v>36</v>
      </c>
    </row>
    <row r="780" spans="1:13" x14ac:dyDescent="0.2">
      <c r="A780" s="29" t="s">
        <v>17</v>
      </c>
      <c r="B780" s="29" t="s">
        <v>19</v>
      </c>
      <c r="C780" s="29" t="s">
        <v>32</v>
      </c>
      <c r="D780" s="29" t="s">
        <v>33</v>
      </c>
      <c r="E780" s="32">
        <v>3</v>
      </c>
      <c r="F780" s="29">
        <v>2008</v>
      </c>
      <c r="G780" s="31">
        <v>519.4355470102455</v>
      </c>
      <c r="H780" s="31">
        <v>48</v>
      </c>
      <c r="I780" s="31">
        <v>0</v>
      </c>
      <c r="J780" s="31">
        <v>660</v>
      </c>
      <c r="K780" s="31">
        <v>57</v>
      </c>
      <c r="L780" s="31">
        <v>11.4</v>
      </c>
      <c r="M780" s="31">
        <v>719.4</v>
      </c>
    </row>
    <row r="781" spans="1:13" x14ac:dyDescent="0.2">
      <c r="A781" s="29" t="s">
        <v>17</v>
      </c>
      <c r="B781" s="29" t="s">
        <v>19</v>
      </c>
      <c r="C781" s="29" t="s">
        <v>32</v>
      </c>
      <c r="D781" s="29" t="s">
        <v>33</v>
      </c>
      <c r="E781" s="32">
        <v>3</v>
      </c>
      <c r="F781" s="29">
        <v>2008</v>
      </c>
      <c r="G781" s="31">
        <v>528.49355772410809</v>
      </c>
      <c r="H781" s="31">
        <v>137</v>
      </c>
      <c r="I781" s="31">
        <v>178</v>
      </c>
      <c r="J781" s="31">
        <v>18</v>
      </c>
      <c r="K781" s="31">
        <v>4131</v>
      </c>
      <c r="L781" s="31">
        <v>826.2</v>
      </c>
      <c r="M781" s="31">
        <v>1159.2</v>
      </c>
    </row>
    <row r="782" spans="1:13" x14ac:dyDescent="0.2">
      <c r="A782" s="29" t="s">
        <v>17</v>
      </c>
      <c r="B782" s="29" t="s">
        <v>19</v>
      </c>
      <c r="C782" s="29" t="s">
        <v>32</v>
      </c>
      <c r="D782" s="29" t="s">
        <v>33</v>
      </c>
      <c r="E782" s="32">
        <v>3</v>
      </c>
      <c r="F782" s="29">
        <v>2008</v>
      </c>
      <c r="G782" s="31">
        <v>533.39736066713806</v>
      </c>
      <c r="H782" s="31">
        <v>0</v>
      </c>
      <c r="I782" s="31">
        <v>363</v>
      </c>
      <c r="J782" s="31">
        <v>140</v>
      </c>
      <c r="K782" s="31">
        <v>111</v>
      </c>
      <c r="L782" s="31">
        <v>22.200000000000003</v>
      </c>
      <c r="M782" s="31">
        <v>525.20000000000005</v>
      </c>
    </row>
    <row r="783" spans="1:13" x14ac:dyDescent="0.2">
      <c r="A783" s="29" t="s">
        <v>17</v>
      </c>
      <c r="B783" s="29" t="s">
        <v>19</v>
      </c>
      <c r="C783" s="29" t="s">
        <v>32</v>
      </c>
      <c r="D783" s="29" t="s">
        <v>33</v>
      </c>
      <c r="E783" s="32">
        <v>3</v>
      </c>
      <c r="F783" s="29">
        <v>2009</v>
      </c>
      <c r="G783" s="31">
        <v>571.91388863385771</v>
      </c>
      <c r="H783" s="31">
        <v>0</v>
      </c>
      <c r="I783" s="31">
        <v>182</v>
      </c>
      <c r="J783" s="31">
        <v>2</v>
      </c>
      <c r="K783" s="31">
        <v>854</v>
      </c>
      <c r="L783" s="31">
        <v>170.8</v>
      </c>
      <c r="M783" s="31">
        <v>354.8</v>
      </c>
    </row>
    <row r="784" spans="1:13" x14ac:dyDescent="0.2">
      <c r="A784" s="29" t="s">
        <v>17</v>
      </c>
      <c r="B784" s="29" t="s">
        <v>19</v>
      </c>
      <c r="C784" s="29" t="s">
        <v>32</v>
      </c>
      <c r="D784" s="29" t="s">
        <v>33</v>
      </c>
      <c r="E784" s="32">
        <v>3</v>
      </c>
      <c r="F784" s="29">
        <v>2009</v>
      </c>
      <c r="G784" s="31">
        <v>606.42870167974115</v>
      </c>
      <c r="H784" s="31">
        <v>22</v>
      </c>
      <c r="I784" s="31">
        <v>107</v>
      </c>
      <c r="J784" s="31">
        <v>37</v>
      </c>
      <c r="K784" s="31">
        <v>1900</v>
      </c>
      <c r="L784" s="31">
        <v>380</v>
      </c>
      <c r="M784" s="31">
        <v>546</v>
      </c>
    </row>
    <row r="785" spans="1:13" x14ac:dyDescent="0.2">
      <c r="A785" s="29" t="s">
        <v>17</v>
      </c>
      <c r="B785" s="29" t="s">
        <v>19</v>
      </c>
      <c r="C785" s="29" t="s">
        <v>32</v>
      </c>
      <c r="D785" s="29" t="s">
        <v>33</v>
      </c>
      <c r="E785" s="30" t="s">
        <v>15</v>
      </c>
      <c r="F785" s="29">
        <v>2009</v>
      </c>
      <c r="G785" s="31">
        <v>395.26471554141074</v>
      </c>
      <c r="H785" s="31">
        <v>0</v>
      </c>
      <c r="I785" s="31">
        <v>0</v>
      </c>
      <c r="J785" s="31">
        <v>52</v>
      </c>
      <c r="K785" s="31">
        <v>0</v>
      </c>
      <c r="L785" s="31">
        <v>0</v>
      </c>
      <c r="M785" s="31">
        <v>52</v>
      </c>
    </row>
    <row r="786" spans="1:13" x14ac:dyDescent="0.2">
      <c r="A786" s="29" t="s">
        <v>17</v>
      </c>
      <c r="B786" s="29" t="s">
        <v>19</v>
      </c>
      <c r="C786" s="29" t="s">
        <v>32</v>
      </c>
      <c r="D786" s="29" t="s">
        <v>33</v>
      </c>
      <c r="E786" s="32">
        <v>2</v>
      </c>
      <c r="F786" s="29">
        <v>2010</v>
      </c>
      <c r="G786" s="31">
        <v>548.91981003787396</v>
      </c>
      <c r="H786" s="31">
        <v>0</v>
      </c>
      <c r="I786" s="31">
        <v>63</v>
      </c>
      <c r="J786" s="31">
        <v>25</v>
      </c>
      <c r="K786" s="31">
        <v>0</v>
      </c>
      <c r="L786" s="31">
        <v>0</v>
      </c>
      <c r="M786" s="31">
        <v>88</v>
      </c>
    </row>
    <row r="787" spans="1:13" x14ac:dyDescent="0.2">
      <c r="A787" s="29" t="s">
        <v>17</v>
      </c>
      <c r="B787" s="29" t="s">
        <v>19</v>
      </c>
      <c r="C787" s="29" t="s">
        <v>32</v>
      </c>
      <c r="D787" s="29" t="s">
        <v>33</v>
      </c>
      <c r="E787" s="30" t="s">
        <v>12</v>
      </c>
      <c r="F787" s="29">
        <v>2010</v>
      </c>
      <c r="G787" s="31">
        <v>594.66312754128194</v>
      </c>
      <c r="H787" s="31">
        <v>0</v>
      </c>
      <c r="I787" s="31">
        <v>44</v>
      </c>
      <c r="J787" s="31">
        <v>0</v>
      </c>
      <c r="K787" s="31">
        <v>0</v>
      </c>
      <c r="L787" s="31">
        <v>0</v>
      </c>
      <c r="M787" s="31">
        <v>44</v>
      </c>
    </row>
    <row r="788" spans="1:13" x14ac:dyDescent="0.2">
      <c r="A788" s="29" t="s">
        <v>17</v>
      </c>
      <c r="B788" s="29" t="s">
        <v>19</v>
      </c>
      <c r="C788" s="29" t="s">
        <v>32</v>
      </c>
      <c r="D788" s="29" t="s">
        <v>33</v>
      </c>
      <c r="E788" s="32">
        <v>2</v>
      </c>
      <c r="F788" s="29">
        <v>2011</v>
      </c>
      <c r="G788" s="31">
        <v>482.55832113774704</v>
      </c>
      <c r="H788" s="31">
        <v>371</v>
      </c>
      <c r="I788" s="31">
        <v>70</v>
      </c>
      <c r="J788" s="31">
        <v>41</v>
      </c>
      <c r="K788" s="31">
        <v>5</v>
      </c>
      <c r="L788" s="31">
        <v>1</v>
      </c>
      <c r="M788" s="31">
        <v>483</v>
      </c>
    </row>
    <row r="789" spans="1:13" x14ac:dyDescent="0.2">
      <c r="A789" s="29" t="s">
        <v>17</v>
      </c>
      <c r="B789" s="29" t="s">
        <v>19</v>
      </c>
      <c r="C789" s="29" t="s">
        <v>32</v>
      </c>
      <c r="D789" s="29" t="s">
        <v>33</v>
      </c>
      <c r="E789" s="32">
        <v>2</v>
      </c>
      <c r="F789" s="29">
        <v>2011</v>
      </c>
      <c r="G789" s="31">
        <v>580.9447213808528</v>
      </c>
      <c r="H789" s="31">
        <v>61</v>
      </c>
      <c r="I789" s="31">
        <v>30</v>
      </c>
      <c r="J789" s="31">
        <v>36</v>
      </c>
      <c r="K789" s="31">
        <v>6</v>
      </c>
      <c r="L789" s="31">
        <v>1.2000000000000002</v>
      </c>
      <c r="M789" s="31">
        <v>128.19999999999999</v>
      </c>
    </row>
    <row r="790" spans="1:13" x14ac:dyDescent="0.2">
      <c r="A790" s="29" t="s">
        <v>17</v>
      </c>
      <c r="B790" s="29" t="s">
        <v>19</v>
      </c>
      <c r="C790" s="29" t="s">
        <v>32</v>
      </c>
      <c r="D790" s="29" t="s">
        <v>33</v>
      </c>
      <c r="E790" s="32">
        <v>2</v>
      </c>
      <c r="F790" s="29">
        <v>2011</v>
      </c>
      <c r="G790" s="31">
        <v>699.03345820180789</v>
      </c>
      <c r="H790" s="31">
        <v>0</v>
      </c>
      <c r="I790" s="31">
        <v>275</v>
      </c>
      <c r="J790" s="31">
        <v>73</v>
      </c>
      <c r="K790" s="31">
        <v>19</v>
      </c>
      <c r="L790" s="31">
        <v>3.8000000000000003</v>
      </c>
      <c r="M790" s="31">
        <v>351.8</v>
      </c>
    </row>
    <row r="791" spans="1:13" x14ac:dyDescent="0.2">
      <c r="A791" s="29" t="s">
        <v>17</v>
      </c>
      <c r="B791" s="29" t="s">
        <v>19</v>
      </c>
      <c r="C791" s="29" t="s">
        <v>32</v>
      </c>
      <c r="D791" s="29" t="s">
        <v>33</v>
      </c>
      <c r="E791" s="32">
        <v>2</v>
      </c>
      <c r="F791" s="29">
        <v>2011</v>
      </c>
      <c r="G791" s="31">
        <v>743.32890942595384</v>
      </c>
      <c r="H791" s="31">
        <v>0</v>
      </c>
      <c r="I791" s="31">
        <v>521</v>
      </c>
      <c r="J791" s="31">
        <v>0</v>
      </c>
      <c r="K791" s="31">
        <v>0</v>
      </c>
      <c r="L791" s="31">
        <v>0</v>
      </c>
      <c r="M791" s="31">
        <v>521</v>
      </c>
    </row>
    <row r="792" spans="1:13" x14ac:dyDescent="0.2">
      <c r="A792" s="29" t="s">
        <v>17</v>
      </c>
      <c r="B792" s="29" t="s">
        <v>19</v>
      </c>
      <c r="C792" s="29" t="s">
        <v>32</v>
      </c>
      <c r="D792" s="29" t="s">
        <v>33</v>
      </c>
      <c r="E792" s="32">
        <v>2</v>
      </c>
      <c r="F792" s="29">
        <v>2011</v>
      </c>
      <c r="G792" s="31">
        <v>762.93488446523179</v>
      </c>
      <c r="H792" s="31">
        <v>0</v>
      </c>
      <c r="I792" s="31">
        <v>475</v>
      </c>
      <c r="J792" s="31">
        <v>3</v>
      </c>
      <c r="K792" s="31">
        <v>0</v>
      </c>
      <c r="L792" s="31">
        <v>0</v>
      </c>
      <c r="M792" s="31">
        <v>478</v>
      </c>
    </row>
    <row r="793" spans="1:13" x14ac:dyDescent="0.2">
      <c r="A793" s="29" t="s">
        <v>17</v>
      </c>
      <c r="B793" s="29" t="s">
        <v>19</v>
      </c>
      <c r="C793" s="29" t="s">
        <v>32</v>
      </c>
      <c r="D793" s="29" t="s">
        <v>33</v>
      </c>
      <c r="E793" s="32">
        <v>2</v>
      </c>
      <c r="F793" s="29">
        <v>2012</v>
      </c>
      <c r="G793" s="31">
        <v>455.09933230200159</v>
      </c>
      <c r="H793" s="31">
        <v>0</v>
      </c>
      <c r="I793" s="31">
        <v>477</v>
      </c>
      <c r="J793" s="31">
        <v>0</v>
      </c>
      <c r="K793" s="31">
        <v>330</v>
      </c>
      <c r="L793" s="31">
        <v>66</v>
      </c>
      <c r="M793" s="31">
        <v>543</v>
      </c>
    </row>
    <row r="794" spans="1:13" x14ac:dyDescent="0.2">
      <c r="A794" s="29" t="s">
        <v>17</v>
      </c>
      <c r="B794" s="29" t="s">
        <v>19</v>
      </c>
      <c r="C794" s="29" t="s">
        <v>32</v>
      </c>
      <c r="D794" s="29" t="s">
        <v>33</v>
      </c>
      <c r="E794" s="32">
        <v>2</v>
      </c>
      <c r="F794" s="29">
        <v>2012</v>
      </c>
      <c r="G794" s="31">
        <v>608.59977949283348</v>
      </c>
      <c r="H794" s="31">
        <v>110</v>
      </c>
      <c r="I794" s="31">
        <v>100</v>
      </c>
      <c r="J794" s="31">
        <v>31</v>
      </c>
      <c r="K794" s="31">
        <v>0</v>
      </c>
      <c r="L794" s="31">
        <v>0</v>
      </c>
      <c r="M794" s="31">
        <v>241</v>
      </c>
    </row>
    <row r="795" spans="1:13" x14ac:dyDescent="0.2">
      <c r="A795" s="29" t="s">
        <v>17</v>
      </c>
      <c r="B795" s="29" t="s">
        <v>19</v>
      </c>
      <c r="C795" s="29" t="s">
        <v>32</v>
      </c>
      <c r="D795" s="29" t="s">
        <v>33</v>
      </c>
      <c r="E795" s="32">
        <v>2</v>
      </c>
      <c r="F795" s="29">
        <v>2013</v>
      </c>
      <c r="G795" s="31">
        <v>509.29534194141036</v>
      </c>
      <c r="H795" s="31">
        <v>40</v>
      </c>
      <c r="I795" s="31">
        <v>318</v>
      </c>
      <c r="J795" s="31">
        <v>3</v>
      </c>
      <c r="K795" s="31">
        <v>0</v>
      </c>
      <c r="L795" s="31">
        <v>0</v>
      </c>
      <c r="M795" s="31">
        <v>361</v>
      </c>
    </row>
    <row r="796" spans="1:13" x14ac:dyDescent="0.2">
      <c r="A796" s="29" t="s">
        <v>17</v>
      </c>
      <c r="B796" s="29" t="s">
        <v>19</v>
      </c>
      <c r="C796" s="29" t="s">
        <v>32</v>
      </c>
      <c r="D796" s="29" t="s">
        <v>33</v>
      </c>
      <c r="E796" s="32">
        <v>2</v>
      </c>
      <c r="F796" s="29">
        <v>2013</v>
      </c>
      <c r="G796" s="31">
        <v>512.93714428379155</v>
      </c>
      <c r="H796" s="31">
        <v>475</v>
      </c>
      <c r="I796" s="31">
        <v>290</v>
      </c>
      <c r="J796" s="31">
        <v>123</v>
      </c>
      <c r="K796" s="31">
        <v>415</v>
      </c>
      <c r="L796" s="31">
        <v>83</v>
      </c>
      <c r="M796" s="31">
        <v>971</v>
      </c>
    </row>
    <row r="797" spans="1:13" x14ac:dyDescent="0.2">
      <c r="A797" s="29" t="s">
        <v>17</v>
      </c>
      <c r="B797" s="29" t="s">
        <v>19</v>
      </c>
      <c r="C797" s="29" t="s">
        <v>32</v>
      </c>
      <c r="D797" s="29" t="s">
        <v>33</v>
      </c>
      <c r="E797" s="32">
        <v>2</v>
      </c>
      <c r="F797" s="29">
        <v>2013</v>
      </c>
      <c r="G797" s="31">
        <v>610.44471962396938</v>
      </c>
      <c r="H797" s="31">
        <v>85</v>
      </c>
      <c r="I797" s="31">
        <v>80</v>
      </c>
      <c r="J797" s="31">
        <v>122</v>
      </c>
      <c r="K797" s="31">
        <v>288</v>
      </c>
      <c r="L797" s="31">
        <v>57.6</v>
      </c>
      <c r="M797" s="31">
        <v>344.6</v>
      </c>
    </row>
    <row r="798" spans="1:13" x14ac:dyDescent="0.2">
      <c r="A798" s="29" t="s">
        <v>17</v>
      </c>
      <c r="B798" s="29" t="s">
        <v>19</v>
      </c>
      <c r="C798" s="29" t="s">
        <v>32</v>
      </c>
      <c r="D798" s="29" t="s">
        <v>33</v>
      </c>
      <c r="E798" s="32">
        <v>2</v>
      </c>
      <c r="F798" s="29">
        <v>2013</v>
      </c>
      <c r="G798" s="31">
        <v>639.23327895595435</v>
      </c>
      <c r="H798" s="31">
        <v>3</v>
      </c>
      <c r="I798" s="31">
        <v>101</v>
      </c>
      <c r="J798" s="31">
        <v>41</v>
      </c>
      <c r="K798" s="31">
        <v>135</v>
      </c>
      <c r="L798" s="31">
        <v>27</v>
      </c>
      <c r="M798" s="31">
        <v>172</v>
      </c>
    </row>
    <row r="799" spans="1:13" x14ac:dyDescent="0.2">
      <c r="A799" s="29" t="s">
        <v>17</v>
      </c>
      <c r="B799" s="29" t="s">
        <v>19</v>
      </c>
      <c r="C799" s="29" t="s">
        <v>32</v>
      </c>
      <c r="D799" s="29" t="s">
        <v>33</v>
      </c>
      <c r="E799" s="32">
        <v>2</v>
      </c>
      <c r="F799" s="29">
        <v>2013</v>
      </c>
      <c r="G799" s="31">
        <v>704.09227475910632</v>
      </c>
      <c r="H799" s="31">
        <v>0</v>
      </c>
      <c r="I799" s="31">
        <v>0</v>
      </c>
      <c r="J799" s="31">
        <v>601</v>
      </c>
      <c r="K799" s="31">
        <v>0</v>
      </c>
      <c r="L799" s="31">
        <v>0</v>
      </c>
      <c r="M799" s="31">
        <v>601</v>
      </c>
    </row>
    <row r="800" spans="1:13" x14ac:dyDescent="0.2">
      <c r="A800" s="29" t="s">
        <v>17</v>
      </c>
      <c r="B800" s="29" t="s">
        <v>19</v>
      </c>
      <c r="C800" s="29" t="s">
        <v>32</v>
      </c>
      <c r="D800" s="29" t="s">
        <v>33</v>
      </c>
      <c r="E800" s="32">
        <v>2</v>
      </c>
      <c r="F800" s="29">
        <v>2013</v>
      </c>
      <c r="G800" s="31">
        <v>952.51850791992445</v>
      </c>
      <c r="H800" s="31">
        <v>199</v>
      </c>
      <c r="I800" s="31">
        <v>87</v>
      </c>
      <c r="J800" s="31">
        <v>21</v>
      </c>
      <c r="K800" s="31">
        <v>53</v>
      </c>
      <c r="L800" s="31">
        <v>10.600000000000001</v>
      </c>
      <c r="M800" s="31">
        <v>317.60000000000002</v>
      </c>
    </row>
    <row r="801" spans="1:13" x14ac:dyDescent="0.2">
      <c r="A801" s="29" t="s">
        <v>17</v>
      </c>
      <c r="B801" s="29" t="s">
        <v>19</v>
      </c>
      <c r="C801" s="29" t="s">
        <v>32</v>
      </c>
      <c r="D801" s="29" t="s">
        <v>33</v>
      </c>
      <c r="E801" s="30" t="s">
        <v>12</v>
      </c>
      <c r="F801" s="29">
        <v>2013</v>
      </c>
      <c r="G801" s="31">
        <v>704.09227475910632</v>
      </c>
      <c r="H801" s="31">
        <v>0</v>
      </c>
      <c r="I801" s="31">
        <v>61</v>
      </c>
      <c r="J801" s="31">
        <v>0</v>
      </c>
      <c r="K801" s="31">
        <v>0</v>
      </c>
      <c r="L801" s="31">
        <v>0</v>
      </c>
      <c r="M801" s="31">
        <v>61</v>
      </c>
    </row>
    <row r="802" spans="1:13" x14ac:dyDescent="0.2">
      <c r="A802" s="29" t="s">
        <v>17</v>
      </c>
      <c r="B802" s="29" t="s">
        <v>19</v>
      </c>
      <c r="C802" s="29" t="s">
        <v>32</v>
      </c>
      <c r="D802" s="29" t="s">
        <v>33</v>
      </c>
      <c r="E802" s="32">
        <v>2</v>
      </c>
      <c r="F802" s="29">
        <v>2014</v>
      </c>
      <c r="G802" s="31">
        <v>452.58494746855064</v>
      </c>
      <c r="H802" s="31">
        <v>0</v>
      </c>
      <c r="I802" s="31">
        <v>324</v>
      </c>
      <c r="J802" s="31">
        <v>38</v>
      </c>
      <c r="K802" s="31">
        <v>108</v>
      </c>
      <c r="L802" s="31">
        <v>21.6</v>
      </c>
      <c r="M802" s="31">
        <v>383.6</v>
      </c>
    </row>
    <row r="803" spans="1:13" x14ac:dyDescent="0.2">
      <c r="A803" s="29" t="s">
        <v>17</v>
      </c>
      <c r="B803" s="29" t="s">
        <v>19</v>
      </c>
      <c r="C803" s="29" t="s">
        <v>32</v>
      </c>
      <c r="D803" s="29" t="s">
        <v>33</v>
      </c>
      <c r="E803" s="32">
        <v>2</v>
      </c>
      <c r="F803" s="29">
        <v>2014</v>
      </c>
      <c r="G803" s="31">
        <v>617.94869898738989</v>
      </c>
      <c r="H803" s="31">
        <v>129</v>
      </c>
      <c r="I803" s="31">
        <v>17</v>
      </c>
      <c r="J803" s="31">
        <v>6</v>
      </c>
      <c r="K803" s="31">
        <v>61</v>
      </c>
      <c r="L803" s="31">
        <v>12.200000000000001</v>
      </c>
      <c r="M803" s="31">
        <v>164.2</v>
      </c>
    </row>
    <row r="804" spans="1:13" x14ac:dyDescent="0.2">
      <c r="A804" s="29" t="s">
        <v>17</v>
      </c>
      <c r="B804" s="29" t="s">
        <v>19</v>
      </c>
      <c r="C804" s="29" t="s">
        <v>32</v>
      </c>
      <c r="D804" s="29" t="s">
        <v>33</v>
      </c>
      <c r="E804" s="32">
        <v>1</v>
      </c>
      <c r="F804" s="29">
        <v>2015</v>
      </c>
      <c r="G804" s="31">
        <v>421.11253066903976</v>
      </c>
      <c r="H804" s="31">
        <v>4</v>
      </c>
      <c r="I804" s="31">
        <v>127</v>
      </c>
      <c r="J804" s="31">
        <v>0</v>
      </c>
      <c r="K804" s="31">
        <v>20</v>
      </c>
      <c r="L804" s="31">
        <v>4</v>
      </c>
      <c r="M804" s="31">
        <v>135</v>
      </c>
    </row>
    <row r="805" spans="1:13" x14ac:dyDescent="0.2">
      <c r="A805" s="29" t="s">
        <v>17</v>
      </c>
      <c r="B805" s="29" t="s">
        <v>19</v>
      </c>
      <c r="C805" s="29" t="s">
        <v>32</v>
      </c>
      <c r="D805" s="29" t="s">
        <v>33</v>
      </c>
      <c r="E805" s="32">
        <v>1</v>
      </c>
      <c r="F805" s="29">
        <v>2015</v>
      </c>
      <c r="G805" s="31">
        <v>546.98747114634727</v>
      </c>
      <c r="H805" s="31">
        <v>42</v>
      </c>
      <c r="I805" s="31">
        <v>89</v>
      </c>
      <c r="J805" s="31">
        <v>22</v>
      </c>
      <c r="K805" s="31">
        <v>385</v>
      </c>
      <c r="L805" s="31">
        <v>77</v>
      </c>
      <c r="M805" s="31">
        <v>230</v>
      </c>
    </row>
    <row r="806" spans="1:13" x14ac:dyDescent="0.2">
      <c r="A806" s="29" t="s">
        <v>17</v>
      </c>
      <c r="B806" s="29" t="s">
        <v>19</v>
      </c>
      <c r="C806" s="29" t="s">
        <v>32</v>
      </c>
      <c r="D806" s="29" t="s">
        <v>33</v>
      </c>
      <c r="E806" s="32">
        <v>1</v>
      </c>
      <c r="F806" s="29">
        <v>2015</v>
      </c>
      <c r="G806" s="31">
        <v>606.77224665880647</v>
      </c>
      <c r="H806" s="31">
        <v>112</v>
      </c>
      <c r="I806" s="31">
        <v>12</v>
      </c>
      <c r="J806" s="31">
        <v>28</v>
      </c>
      <c r="K806" s="31">
        <v>0</v>
      </c>
      <c r="L806" s="31">
        <v>0</v>
      </c>
      <c r="M806" s="31">
        <v>152</v>
      </c>
    </row>
    <row r="807" spans="1:13" x14ac:dyDescent="0.2">
      <c r="A807" s="29" t="s">
        <v>17</v>
      </c>
      <c r="B807" s="29" t="s">
        <v>19</v>
      </c>
      <c r="C807" s="29" t="s">
        <v>32</v>
      </c>
      <c r="D807" s="29" t="s">
        <v>33</v>
      </c>
      <c r="E807" s="32">
        <v>1</v>
      </c>
      <c r="F807" s="29">
        <v>2015</v>
      </c>
      <c r="G807" s="31">
        <v>615.62871537911428</v>
      </c>
      <c r="H807" s="31">
        <v>29</v>
      </c>
      <c r="I807" s="31">
        <v>32</v>
      </c>
      <c r="J807" s="31">
        <v>12</v>
      </c>
      <c r="K807" s="31">
        <v>30</v>
      </c>
      <c r="L807" s="31">
        <v>6</v>
      </c>
      <c r="M807" s="31">
        <v>79</v>
      </c>
    </row>
    <row r="808" spans="1:13" x14ac:dyDescent="0.2">
      <c r="A808" s="29" t="s">
        <v>17</v>
      </c>
      <c r="B808" s="29" t="s">
        <v>19</v>
      </c>
      <c r="C808" s="29" t="s">
        <v>32</v>
      </c>
      <c r="D808" s="29" t="s">
        <v>33</v>
      </c>
      <c r="E808" s="32">
        <v>1</v>
      </c>
      <c r="F808" s="29">
        <v>2015</v>
      </c>
      <c r="G808" s="31">
        <v>668.31619664543018</v>
      </c>
      <c r="H808" s="31">
        <v>100</v>
      </c>
      <c r="I808" s="31">
        <v>20</v>
      </c>
      <c r="J808" s="31">
        <v>125</v>
      </c>
      <c r="K808" s="31">
        <v>6</v>
      </c>
      <c r="L808" s="31">
        <v>1.2000000000000002</v>
      </c>
      <c r="M808" s="31">
        <v>246.2</v>
      </c>
    </row>
    <row r="809" spans="1:13" x14ac:dyDescent="0.2">
      <c r="A809" s="29" t="s">
        <v>17</v>
      </c>
      <c r="B809" s="29" t="s">
        <v>19</v>
      </c>
      <c r="C809" s="29" t="s">
        <v>32</v>
      </c>
      <c r="D809" s="29" t="s">
        <v>33</v>
      </c>
      <c r="E809" s="32">
        <v>1</v>
      </c>
      <c r="F809" s="29">
        <v>2015</v>
      </c>
      <c r="G809" s="31">
        <v>699.43183573176566</v>
      </c>
      <c r="H809" s="31">
        <v>141</v>
      </c>
      <c r="I809" s="31">
        <v>15</v>
      </c>
      <c r="J809" s="31">
        <v>17</v>
      </c>
      <c r="K809" s="31">
        <v>6</v>
      </c>
      <c r="L809" s="31">
        <v>1.2000000000000002</v>
      </c>
      <c r="M809" s="31">
        <v>174.2</v>
      </c>
    </row>
    <row r="810" spans="1:13" x14ac:dyDescent="0.2">
      <c r="A810" s="29" t="s">
        <v>17</v>
      </c>
      <c r="B810" s="29" t="s">
        <v>19</v>
      </c>
      <c r="C810" s="29" t="s">
        <v>32</v>
      </c>
      <c r="D810" s="29" t="s">
        <v>33</v>
      </c>
      <c r="E810" s="32">
        <v>1</v>
      </c>
      <c r="F810" s="29">
        <v>2016</v>
      </c>
      <c r="G810" s="31">
        <v>691.06589044795192</v>
      </c>
      <c r="H810" s="31">
        <v>130</v>
      </c>
      <c r="I810" s="31">
        <v>90</v>
      </c>
      <c r="J810" s="31">
        <v>61</v>
      </c>
      <c r="K810" s="31">
        <v>402</v>
      </c>
      <c r="L810" s="31">
        <v>80.400000000000006</v>
      </c>
      <c r="M810" s="31">
        <v>361.4</v>
      </c>
    </row>
    <row r="811" spans="1:13" x14ac:dyDescent="0.2">
      <c r="A811" s="29" t="s">
        <v>17</v>
      </c>
      <c r="B811" s="29" t="s">
        <v>19</v>
      </c>
      <c r="C811" s="29" t="s">
        <v>32</v>
      </c>
      <c r="D811" s="29" t="s">
        <v>33</v>
      </c>
      <c r="E811" s="32">
        <v>1</v>
      </c>
      <c r="F811" s="29">
        <v>2016</v>
      </c>
      <c r="G811" s="31">
        <v>755.29157667386607</v>
      </c>
      <c r="H811" s="31">
        <v>69</v>
      </c>
      <c r="I811" s="31">
        <v>175</v>
      </c>
      <c r="J811" s="31">
        <v>55</v>
      </c>
      <c r="K811" s="31">
        <v>41</v>
      </c>
      <c r="L811" s="31">
        <v>8.2000000000000011</v>
      </c>
      <c r="M811" s="31">
        <v>307.2</v>
      </c>
    </row>
    <row r="812" spans="1:13" x14ac:dyDescent="0.2">
      <c r="A812" s="29" t="s">
        <v>17</v>
      </c>
      <c r="B812" s="29" t="s">
        <v>19</v>
      </c>
      <c r="C812" s="29" t="s">
        <v>32</v>
      </c>
      <c r="D812" s="29" t="s">
        <v>33</v>
      </c>
      <c r="E812" s="32">
        <v>1</v>
      </c>
      <c r="F812" s="29">
        <v>2017</v>
      </c>
      <c r="G812" s="31">
        <v>384.70638219952906</v>
      </c>
      <c r="H812" s="31">
        <v>121</v>
      </c>
      <c r="I812" s="31">
        <v>126</v>
      </c>
      <c r="J812" s="31">
        <v>154</v>
      </c>
      <c r="K812" s="31">
        <v>82</v>
      </c>
      <c r="L812" s="31">
        <v>16.400000000000002</v>
      </c>
      <c r="M812" s="31">
        <v>417.4</v>
      </c>
    </row>
    <row r="813" spans="1:13" x14ac:dyDescent="0.2">
      <c r="A813" s="29" t="s">
        <v>17</v>
      </c>
      <c r="B813" s="29" t="s">
        <v>19</v>
      </c>
      <c r="C813" s="29" t="s">
        <v>32</v>
      </c>
      <c r="D813" s="29" t="s">
        <v>33</v>
      </c>
      <c r="E813" s="32">
        <v>1</v>
      </c>
      <c r="F813" s="29">
        <v>2017</v>
      </c>
      <c r="G813" s="31">
        <v>565.47875539996062</v>
      </c>
      <c r="H813" s="31">
        <v>70</v>
      </c>
      <c r="I813" s="31">
        <v>117</v>
      </c>
      <c r="J813" s="31">
        <v>33</v>
      </c>
      <c r="K813" s="31">
        <v>299</v>
      </c>
      <c r="L813" s="31">
        <v>59.800000000000004</v>
      </c>
      <c r="M813" s="31">
        <v>279.8</v>
      </c>
    </row>
    <row r="814" spans="1:13" x14ac:dyDescent="0.2">
      <c r="A814" s="29" t="s">
        <v>17</v>
      </c>
      <c r="B814" s="29" t="s">
        <v>19</v>
      </c>
      <c r="C814" s="29" t="s">
        <v>32</v>
      </c>
      <c r="D814" s="29" t="s">
        <v>33</v>
      </c>
      <c r="E814" s="32">
        <v>1</v>
      </c>
      <c r="F814" s="29">
        <v>2017</v>
      </c>
      <c r="G814" s="31">
        <v>796.41013433514195</v>
      </c>
      <c r="H814" s="31">
        <v>3</v>
      </c>
      <c r="I814" s="31">
        <v>4</v>
      </c>
      <c r="J814" s="31">
        <v>9</v>
      </c>
      <c r="K814" s="31">
        <v>11</v>
      </c>
      <c r="L814" s="31">
        <v>2.2000000000000002</v>
      </c>
      <c r="M814" s="31">
        <v>18.2</v>
      </c>
    </row>
    <row r="815" spans="1:13" x14ac:dyDescent="0.2">
      <c r="A815" s="29" t="s">
        <v>17</v>
      </c>
      <c r="B815" s="29" t="s">
        <v>19</v>
      </c>
      <c r="C815" s="29" t="s">
        <v>8</v>
      </c>
      <c r="D815" s="29" t="s">
        <v>9</v>
      </c>
      <c r="E815" s="32">
        <v>3</v>
      </c>
      <c r="F815" s="29">
        <v>1996</v>
      </c>
      <c r="G815" s="31">
        <v>413.90740920865915</v>
      </c>
      <c r="H815" s="31">
        <v>0</v>
      </c>
      <c r="I815" s="31">
        <v>155</v>
      </c>
      <c r="J815" s="31">
        <v>155</v>
      </c>
      <c r="K815" s="31">
        <v>0</v>
      </c>
      <c r="L815" s="31">
        <v>0</v>
      </c>
      <c r="M815" s="31">
        <v>310</v>
      </c>
    </row>
    <row r="816" spans="1:13" x14ac:dyDescent="0.2">
      <c r="A816" s="29" t="s">
        <v>17</v>
      </c>
      <c r="B816" s="29" t="s">
        <v>19</v>
      </c>
      <c r="C816" s="29" t="s">
        <v>8</v>
      </c>
      <c r="D816" s="29" t="s">
        <v>9</v>
      </c>
      <c r="E816" s="30" t="s">
        <v>16</v>
      </c>
      <c r="F816" s="29">
        <v>2005</v>
      </c>
      <c r="G816" s="31">
        <v>424.58459011472814</v>
      </c>
      <c r="H816" s="31">
        <v>0</v>
      </c>
      <c r="I816" s="31">
        <v>47</v>
      </c>
      <c r="J816" s="31">
        <v>10</v>
      </c>
      <c r="K816" s="31">
        <v>0</v>
      </c>
      <c r="L816" s="31">
        <v>0</v>
      </c>
      <c r="M816" s="31">
        <v>57</v>
      </c>
    </row>
    <row r="817" spans="1:13" x14ac:dyDescent="0.2">
      <c r="A817" s="29" t="s">
        <v>17</v>
      </c>
      <c r="B817" s="29" t="s">
        <v>19</v>
      </c>
      <c r="C817" s="29" t="s">
        <v>8</v>
      </c>
      <c r="D817" s="29" t="s">
        <v>9</v>
      </c>
      <c r="E817" s="32">
        <v>3</v>
      </c>
      <c r="F817" s="29">
        <v>2007</v>
      </c>
      <c r="G817" s="31">
        <v>534.72509281802104</v>
      </c>
      <c r="H817" s="31">
        <v>226</v>
      </c>
      <c r="I817" s="31">
        <v>213</v>
      </c>
      <c r="J817" s="31">
        <v>13</v>
      </c>
      <c r="K817" s="31">
        <v>12</v>
      </c>
      <c r="L817" s="31">
        <v>2.4000000000000004</v>
      </c>
      <c r="M817" s="31">
        <v>454.4</v>
      </c>
    </row>
    <row r="818" spans="1:13" x14ac:dyDescent="0.2">
      <c r="A818" s="29" t="s">
        <v>17</v>
      </c>
      <c r="B818" s="29" t="s">
        <v>19</v>
      </c>
      <c r="C818" s="29" t="s">
        <v>8</v>
      </c>
      <c r="D818" s="29" t="s">
        <v>9</v>
      </c>
      <c r="E818" s="32">
        <v>2</v>
      </c>
      <c r="F818" s="29">
        <v>2011</v>
      </c>
      <c r="G818" s="31">
        <v>586.69974643945307</v>
      </c>
      <c r="H818" s="31">
        <v>16</v>
      </c>
      <c r="I818" s="31">
        <v>32</v>
      </c>
      <c r="J818" s="31">
        <v>36</v>
      </c>
      <c r="K818" s="31">
        <v>3</v>
      </c>
      <c r="L818" s="31">
        <v>0.60000000000000009</v>
      </c>
      <c r="M818" s="31">
        <v>84.6</v>
      </c>
    </row>
    <row r="819" spans="1:13" x14ac:dyDescent="0.2">
      <c r="A819" s="29" t="s">
        <v>17</v>
      </c>
      <c r="B819" s="29" t="s">
        <v>19</v>
      </c>
      <c r="C819" s="29" t="s">
        <v>8</v>
      </c>
      <c r="D819" s="29" t="s">
        <v>9</v>
      </c>
      <c r="E819" s="32">
        <v>2</v>
      </c>
      <c r="F819" s="29">
        <v>2011</v>
      </c>
      <c r="G819" s="31">
        <v>832.8125690010603</v>
      </c>
      <c r="H819" s="31">
        <v>0</v>
      </c>
      <c r="I819" s="31">
        <v>662</v>
      </c>
      <c r="J819" s="31">
        <v>0</v>
      </c>
      <c r="K819" s="31">
        <v>0</v>
      </c>
      <c r="L819" s="31">
        <v>0</v>
      </c>
      <c r="M819" s="31">
        <v>662</v>
      </c>
    </row>
    <row r="820" spans="1:13" x14ac:dyDescent="0.2">
      <c r="A820" s="29" t="s">
        <v>17</v>
      </c>
      <c r="B820" s="29" t="s">
        <v>19</v>
      </c>
      <c r="C820" s="29" t="s">
        <v>8</v>
      </c>
      <c r="D820" s="29" t="s">
        <v>9</v>
      </c>
      <c r="E820" s="32">
        <v>1</v>
      </c>
      <c r="F820" s="29">
        <v>2017</v>
      </c>
      <c r="G820" s="31">
        <v>469.84201173739052</v>
      </c>
      <c r="H820" s="31">
        <v>19</v>
      </c>
      <c r="I820" s="31">
        <v>4</v>
      </c>
      <c r="J820" s="31">
        <v>0</v>
      </c>
      <c r="K820" s="31">
        <v>0</v>
      </c>
      <c r="L820" s="31">
        <v>0</v>
      </c>
      <c r="M820" s="31">
        <v>23</v>
      </c>
    </row>
    <row r="821" spans="1:13" x14ac:dyDescent="0.2">
      <c r="A821" s="29" t="s">
        <v>17</v>
      </c>
      <c r="B821" s="29" t="s">
        <v>19</v>
      </c>
      <c r="C821" s="29" t="s">
        <v>8</v>
      </c>
      <c r="D821" s="29" t="s">
        <v>38</v>
      </c>
      <c r="E821" s="32">
        <v>3</v>
      </c>
      <c r="F821" s="29">
        <v>2003</v>
      </c>
      <c r="G821" s="31">
        <v>378.59224850817299</v>
      </c>
      <c r="H821" s="31">
        <v>0</v>
      </c>
      <c r="I821" s="31">
        <v>1096</v>
      </c>
      <c r="J821" s="31">
        <v>198</v>
      </c>
      <c r="K821" s="31">
        <v>0</v>
      </c>
      <c r="L821" s="31">
        <v>0</v>
      </c>
      <c r="M821" s="31">
        <v>1294</v>
      </c>
    </row>
    <row r="822" spans="1:13" x14ac:dyDescent="0.2">
      <c r="A822" s="29" t="s">
        <v>17</v>
      </c>
      <c r="B822" s="29" t="s">
        <v>19</v>
      </c>
      <c r="C822" s="29" t="s">
        <v>8</v>
      </c>
      <c r="D822" s="29" t="s">
        <v>38</v>
      </c>
      <c r="E822" s="32">
        <v>3</v>
      </c>
      <c r="F822" s="29">
        <v>2003</v>
      </c>
      <c r="G822" s="31">
        <v>413.55588052976219</v>
      </c>
      <c r="H822" s="31">
        <v>0</v>
      </c>
      <c r="I822" s="31">
        <v>860</v>
      </c>
      <c r="J822" s="31">
        <v>12</v>
      </c>
      <c r="K822" s="31">
        <v>0</v>
      </c>
      <c r="L822" s="31">
        <v>0</v>
      </c>
      <c r="M822" s="31">
        <v>872</v>
      </c>
    </row>
    <row r="823" spans="1:13" x14ac:dyDescent="0.2">
      <c r="A823" s="29" t="s">
        <v>17</v>
      </c>
      <c r="B823" s="29" t="s">
        <v>19</v>
      </c>
      <c r="C823" s="29" t="s">
        <v>8</v>
      </c>
      <c r="D823" s="29" t="s">
        <v>38</v>
      </c>
      <c r="E823" s="32">
        <v>3</v>
      </c>
      <c r="F823" s="29">
        <v>2003</v>
      </c>
      <c r="G823" s="31">
        <v>576.1186390354269</v>
      </c>
      <c r="H823" s="31">
        <v>317</v>
      </c>
      <c r="I823" s="31">
        <v>60</v>
      </c>
      <c r="J823" s="31">
        <v>18</v>
      </c>
      <c r="K823" s="31">
        <v>14</v>
      </c>
      <c r="L823" s="31">
        <v>2.8000000000000003</v>
      </c>
      <c r="M823" s="31">
        <v>397.8</v>
      </c>
    </row>
    <row r="824" spans="1:13" x14ac:dyDescent="0.2">
      <c r="A824" s="29" t="s">
        <v>17</v>
      </c>
      <c r="B824" s="29" t="s">
        <v>19</v>
      </c>
      <c r="C824" s="29" t="s">
        <v>8</v>
      </c>
      <c r="D824" s="29" t="s">
        <v>38</v>
      </c>
      <c r="E824" s="32">
        <v>3</v>
      </c>
      <c r="F824" s="29">
        <v>2004</v>
      </c>
      <c r="G824" s="31">
        <v>338.82158213834794</v>
      </c>
      <c r="H824" s="31">
        <v>409</v>
      </c>
      <c r="I824" s="31">
        <v>95</v>
      </c>
      <c r="J824" s="31">
        <v>11</v>
      </c>
      <c r="K824" s="31">
        <v>31</v>
      </c>
      <c r="L824" s="31">
        <v>6.2</v>
      </c>
      <c r="M824" s="31">
        <v>521.20000000000005</v>
      </c>
    </row>
    <row r="825" spans="1:13" x14ac:dyDescent="0.2">
      <c r="A825" s="29" t="s">
        <v>17</v>
      </c>
      <c r="B825" s="29" t="s">
        <v>19</v>
      </c>
      <c r="C825" s="29" t="s">
        <v>8</v>
      </c>
      <c r="D825" s="29" t="s">
        <v>38</v>
      </c>
      <c r="E825" s="32">
        <v>3</v>
      </c>
      <c r="F825" s="29">
        <v>2004</v>
      </c>
      <c r="G825" s="31">
        <v>386.70493954869659</v>
      </c>
      <c r="H825" s="31">
        <v>0</v>
      </c>
      <c r="I825" s="31">
        <v>2823</v>
      </c>
      <c r="J825" s="31">
        <v>0</v>
      </c>
      <c r="K825" s="31">
        <v>0</v>
      </c>
      <c r="L825" s="31">
        <v>0</v>
      </c>
      <c r="M825" s="31">
        <v>2823</v>
      </c>
    </row>
    <row r="826" spans="1:13" x14ac:dyDescent="0.2">
      <c r="A826" s="29" t="s">
        <v>17</v>
      </c>
      <c r="B826" s="29" t="s">
        <v>19</v>
      </c>
      <c r="C826" s="29" t="s">
        <v>8</v>
      </c>
      <c r="D826" s="29" t="s">
        <v>38</v>
      </c>
      <c r="E826" s="32">
        <v>3</v>
      </c>
      <c r="F826" s="29">
        <v>2004</v>
      </c>
      <c r="G826" s="31">
        <v>389.48698947406729</v>
      </c>
      <c r="H826" s="31">
        <v>0</v>
      </c>
      <c r="I826" s="31">
        <v>1109</v>
      </c>
      <c r="J826" s="31">
        <v>0</v>
      </c>
      <c r="K826" s="31">
        <v>41</v>
      </c>
      <c r="L826" s="31">
        <v>8.2000000000000011</v>
      </c>
      <c r="M826" s="31">
        <v>1117.2</v>
      </c>
    </row>
    <row r="827" spans="1:13" x14ac:dyDescent="0.2">
      <c r="A827" s="29" t="s">
        <v>17</v>
      </c>
      <c r="B827" s="29" t="s">
        <v>19</v>
      </c>
      <c r="C827" s="29" t="s">
        <v>8</v>
      </c>
      <c r="D827" s="29" t="s">
        <v>38</v>
      </c>
      <c r="E827" s="32">
        <v>3</v>
      </c>
      <c r="F827" s="29">
        <v>2005</v>
      </c>
      <c r="G827" s="31">
        <v>346.9925285590582</v>
      </c>
      <c r="H827" s="31">
        <v>0</v>
      </c>
      <c r="I827" s="31">
        <v>544</v>
      </c>
      <c r="J827" s="31">
        <v>53</v>
      </c>
      <c r="K827" s="31">
        <v>0</v>
      </c>
      <c r="L827" s="31">
        <v>0</v>
      </c>
      <c r="M827" s="31">
        <v>597</v>
      </c>
    </row>
    <row r="828" spans="1:13" x14ac:dyDescent="0.2">
      <c r="A828" s="29" t="s">
        <v>17</v>
      </c>
      <c r="B828" s="29" t="s">
        <v>19</v>
      </c>
      <c r="C828" s="29" t="s">
        <v>8</v>
      </c>
      <c r="D828" s="29" t="s">
        <v>38</v>
      </c>
      <c r="E828" s="32">
        <v>3</v>
      </c>
      <c r="F828" s="29">
        <v>2005</v>
      </c>
      <c r="G828" s="31">
        <v>367.78509548651556</v>
      </c>
      <c r="H828" s="31">
        <v>0</v>
      </c>
      <c r="I828" s="31">
        <v>668</v>
      </c>
      <c r="J828" s="31">
        <v>191</v>
      </c>
      <c r="K828" s="31">
        <v>805</v>
      </c>
      <c r="L828" s="31">
        <v>161</v>
      </c>
      <c r="M828" s="31">
        <v>1020</v>
      </c>
    </row>
    <row r="829" spans="1:13" x14ac:dyDescent="0.2">
      <c r="A829" s="29" t="s">
        <v>17</v>
      </c>
      <c r="B829" s="29" t="s">
        <v>19</v>
      </c>
      <c r="C829" s="29" t="s">
        <v>8</v>
      </c>
      <c r="D829" s="29" t="s">
        <v>38</v>
      </c>
      <c r="E829" s="32">
        <v>3</v>
      </c>
      <c r="F829" s="29">
        <v>2006</v>
      </c>
      <c r="G829" s="31">
        <v>346.64292186442736</v>
      </c>
      <c r="H829" s="31">
        <v>0</v>
      </c>
      <c r="I829" s="31">
        <v>607</v>
      </c>
      <c r="J829" s="31">
        <v>0</v>
      </c>
      <c r="K829" s="31">
        <v>0</v>
      </c>
      <c r="L829" s="31">
        <v>0</v>
      </c>
      <c r="M829" s="31">
        <v>607</v>
      </c>
    </row>
    <row r="830" spans="1:13" x14ac:dyDescent="0.2">
      <c r="A830" s="29" t="s">
        <v>17</v>
      </c>
      <c r="B830" s="29" t="s">
        <v>19</v>
      </c>
      <c r="C830" s="29" t="s">
        <v>8</v>
      </c>
      <c r="D830" s="29" t="s">
        <v>38</v>
      </c>
      <c r="E830" s="32">
        <v>3</v>
      </c>
      <c r="F830" s="29">
        <v>2006</v>
      </c>
      <c r="G830" s="31">
        <v>377.89893499328622</v>
      </c>
      <c r="H830" s="31">
        <v>0</v>
      </c>
      <c r="I830" s="31">
        <v>644</v>
      </c>
      <c r="J830" s="31">
        <v>0</v>
      </c>
      <c r="K830" s="31">
        <v>260</v>
      </c>
      <c r="L830" s="31">
        <v>52</v>
      </c>
      <c r="M830" s="31">
        <v>696</v>
      </c>
    </row>
    <row r="831" spans="1:13" x14ac:dyDescent="0.2">
      <c r="A831" s="29" t="s">
        <v>17</v>
      </c>
      <c r="B831" s="29" t="s">
        <v>19</v>
      </c>
      <c r="C831" s="29" t="s">
        <v>8</v>
      </c>
      <c r="D831" s="29" t="s">
        <v>38</v>
      </c>
      <c r="E831" s="32">
        <v>3</v>
      </c>
      <c r="F831" s="29">
        <v>2006</v>
      </c>
      <c r="G831" s="31">
        <v>463.38304882885359</v>
      </c>
      <c r="H831" s="31">
        <v>0</v>
      </c>
      <c r="I831" s="31">
        <v>1545</v>
      </c>
      <c r="J831" s="31">
        <v>0</v>
      </c>
      <c r="K831" s="31">
        <v>0</v>
      </c>
      <c r="L831" s="31">
        <v>0</v>
      </c>
      <c r="M831" s="31">
        <v>1545</v>
      </c>
    </row>
    <row r="832" spans="1:13" x14ac:dyDescent="0.2">
      <c r="A832" s="29" t="s">
        <v>17</v>
      </c>
      <c r="B832" s="29" t="s">
        <v>19</v>
      </c>
      <c r="C832" s="29" t="s">
        <v>8</v>
      </c>
      <c r="D832" s="29" t="s">
        <v>38</v>
      </c>
      <c r="E832" s="30" t="s">
        <v>15</v>
      </c>
      <c r="F832" s="29">
        <v>2006</v>
      </c>
      <c r="G832" s="31">
        <v>463.38304882885359</v>
      </c>
      <c r="H832" s="31">
        <v>0</v>
      </c>
      <c r="I832" s="31">
        <v>12</v>
      </c>
      <c r="J832" s="31">
        <v>0</v>
      </c>
      <c r="K832" s="31">
        <v>0</v>
      </c>
      <c r="L832" s="31">
        <v>0</v>
      </c>
      <c r="M832" s="31">
        <v>12</v>
      </c>
    </row>
    <row r="833" spans="1:13" x14ac:dyDescent="0.2">
      <c r="A833" s="29" t="s">
        <v>17</v>
      </c>
      <c r="B833" s="29" t="s">
        <v>19</v>
      </c>
      <c r="C833" s="29" t="s">
        <v>8</v>
      </c>
      <c r="D833" s="29" t="s">
        <v>38</v>
      </c>
      <c r="E833" s="32">
        <v>3</v>
      </c>
      <c r="F833" s="29">
        <v>2007</v>
      </c>
      <c r="G833" s="31">
        <v>395.10427581546588</v>
      </c>
      <c r="H833" s="31">
        <v>0</v>
      </c>
      <c r="I833" s="31">
        <v>790</v>
      </c>
      <c r="J833" s="31">
        <v>11</v>
      </c>
      <c r="K833" s="31">
        <v>105</v>
      </c>
      <c r="L833" s="31">
        <v>21</v>
      </c>
      <c r="M833" s="31">
        <v>822</v>
      </c>
    </row>
    <row r="834" spans="1:13" x14ac:dyDescent="0.2">
      <c r="A834" s="29" t="s">
        <v>17</v>
      </c>
      <c r="B834" s="29" t="s">
        <v>19</v>
      </c>
      <c r="C834" s="29" t="s">
        <v>8</v>
      </c>
      <c r="D834" s="29" t="s">
        <v>38</v>
      </c>
      <c r="E834" s="32">
        <v>3</v>
      </c>
      <c r="F834" s="29">
        <v>2007</v>
      </c>
      <c r="G834" s="31">
        <v>412.48273128470584</v>
      </c>
      <c r="H834" s="31">
        <v>70</v>
      </c>
      <c r="I834" s="31">
        <v>441</v>
      </c>
      <c r="J834" s="31">
        <v>17</v>
      </c>
      <c r="K834" s="31">
        <v>20</v>
      </c>
      <c r="L834" s="31">
        <v>4</v>
      </c>
      <c r="M834" s="31">
        <v>532</v>
      </c>
    </row>
    <row r="835" spans="1:13" x14ac:dyDescent="0.2">
      <c r="A835" s="29" t="s">
        <v>17</v>
      </c>
      <c r="B835" s="29" t="s">
        <v>19</v>
      </c>
      <c r="C835" s="29" t="s">
        <v>8</v>
      </c>
      <c r="D835" s="29" t="s">
        <v>38</v>
      </c>
      <c r="E835" s="32">
        <v>3</v>
      </c>
      <c r="F835" s="29">
        <v>2007</v>
      </c>
      <c r="G835" s="31">
        <v>423.89367753955599</v>
      </c>
      <c r="H835" s="31">
        <v>0</v>
      </c>
      <c r="I835" s="31">
        <v>997</v>
      </c>
      <c r="J835" s="31">
        <v>44</v>
      </c>
      <c r="K835" s="31">
        <v>1</v>
      </c>
      <c r="L835" s="31">
        <v>0.2</v>
      </c>
      <c r="M835" s="31">
        <v>1041.2</v>
      </c>
    </row>
    <row r="836" spans="1:13" x14ac:dyDescent="0.2">
      <c r="A836" s="29" t="s">
        <v>17</v>
      </c>
      <c r="B836" s="29" t="s">
        <v>19</v>
      </c>
      <c r="C836" s="29" t="s">
        <v>8</v>
      </c>
      <c r="D836" s="29" t="s">
        <v>38</v>
      </c>
      <c r="E836" s="32">
        <v>3</v>
      </c>
      <c r="F836" s="29">
        <v>2007</v>
      </c>
      <c r="G836" s="31">
        <v>452.68415241999713</v>
      </c>
      <c r="H836" s="31">
        <v>0</v>
      </c>
      <c r="I836" s="31">
        <v>807</v>
      </c>
      <c r="J836" s="31">
        <v>0</v>
      </c>
      <c r="K836" s="31">
        <v>530</v>
      </c>
      <c r="L836" s="31">
        <v>106</v>
      </c>
      <c r="M836" s="31">
        <v>913</v>
      </c>
    </row>
    <row r="837" spans="1:13" x14ac:dyDescent="0.2">
      <c r="A837" s="29" t="s">
        <v>17</v>
      </c>
      <c r="B837" s="29" t="s">
        <v>19</v>
      </c>
      <c r="C837" s="29" t="s">
        <v>8</v>
      </c>
      <c r="D837" s="29" t="s">
        <v>38</v>
      </c>
      <c r="E837" s="32">
        <v>3</v>
      </c>
      <c r="F837" s="29">
        <v>2007</v>
      </c>
      <c r="G837" s="31">
        <v>609.9537037037037</v>
      </c>
      <c r="H837" s="31">
        <v>134</v>
      </c>
      <c r="I837" s="31">
        <v>0</v>
      </c>
      <c r="J837" s="31">
        <v>53</v>
      </c>
      <c r="K837" s="31">
        <v>0</v>
      </c>
      <c r="L837" s="31">
        <v>0</v>
      </c>
      <c r="M837" s="31">
        <v>187</v>
      </c>
    </row>
    <row r="838" spans="1:13" x14ac:dyDescent="0.2">
      <c r="A838" s="29" t="s">
        <v>17</v>
      </c>
      <c r="B838" s="29" t="s">
        <v>19</v>
      </c>
      <c r="C838" s="29" t="s">
        <v>8</v>
      </c>
      <c r="D838" s="29" t="s">
        <v>38</v>
      </c>
      <c r="E838" s="30" t="s">
        <v>15</v>
      </c>
      <c r="F838" s="29">
        <v>2007</v>
      </c>
      <c r="G838" s="31">
        <v>546.69260700389111</v>
      </c>
      <c r="H838" s="31">
        <v>45</v>
      </c>
      <c r="I838" s="31">
        <v>129</v>
      </c>
      <c r="J838" s="31">
        <v>0</v>
      </c>
      <c r="K838" s="31">
        <v>0</v>
      </c>
      <c r="L838" s="31">
        <v>0</v>
      </c>
      <c r="M838" s="31">
        <v>174</v>
      </c>
    </row>
    <row r="839" spans="1:13" x14ac:dyDescent="0.2">
      <c r="A839" s="29" t="s">
        <v>17</v>
      </c>
      <c r="B839" s="29" t="s">
        <v>19</v>
      </c>
      <c r="C839" s="29" t="s">
        <v>8</v>
      </c>
      <c r="D839" s="29" t="s">
        <v>38</v>
      </c>
      <c r="E839" s="32">
        <v>3</v>
      </c>
      <c r="F839" s="29">
        <v>2008</v>
      </c>
      <c r="G839" s="31">
        <v>626.76837725381415</v>
      </c>
      <c r="H839" s="31">
        <v>0</v>
      </c>
      <c r="I839" s="31">
        <v>321</v>
      </c>
      <c r="J839" s="31">
        <v>0</v>
      </c>
      <c r="K839" s="31">
        <v>0</v>
      </c>
      <c r="L839" s="31">
        <v>0</v>
      </c>
      <c r="M839" s="31">
        <v>321</v>
      </c>
    </row>
    <row r="840" spans="1:13" x14ac:dyDescent="0.2">
      <c r="A840" s="29" t="s">
        <v>17</v>
      </c>
      <c r="B840" s="29" t="s">
        <v>19</v>
      </c>
      <c r="C840" s="29" t="s">
        <v>8</v>
      </c>
      <c r="D840" s="29" t="s">
        <v>38</v>
      </c>
      <c r="E840" s="30" t="s">
        <v>16</v>
      </c>
      <c r="F840" s="29">
        <v>2008</v>
      </c>
      <c r="G840" s="31">
        <v>588.45637583892619</v>
      </c>
      <c r="H840" s="31">
        <v>0</v>
      </c>
      <c r="I840" s="31">
        <v>112</v>
      </c>
      <c r="J840" s="31">
        <v>0</v>
      </c>
      <c r="K840" s="31">
        <v>0</v>
      </c>
      <c r="L840" s="31">
        <v>0</v>
      </c>
      <c r="M840" s="31">
        <v>112</v>
      </c>
    </row>
    <row r="841" spans="1:13" x14ac:dyDescent="0.2">
      <c r="A841" s="29" t="s">
        <v>17</v>
      </c>
      <c r="B841" s="29" t="s">
        <v>19</v>
      </c>
      <c r="C841" s="29" t="s">
        <v>8</v>
      </c>
      <c r="D841" s="29" t="s">
        <v>38</v>
      </c>
      <c r="E841" s="32">
        <v>2</v>
      </c>
      <c r="F841" s="29">
        <v>2011</v>
      </c>
      <c r="G841" s="31">
        <v>559.85953362764019</v>
      </c>
      <c r="H841" s="31">
        <v>0</v>
      </c>
      <c r="I841" s="31">
        <v>245</v>
      </c>
      <c r="J841" s="31">
        <v>56</v>
      </c>
      <c r="K841" s="31">
        <v>645</v>
      </c>
      <c r="L841" s="31">
        <v>129</v>
      </c>
      <c r="M841" s="31">
        <v>430</v>
      </c>
    </row>
    <row r="842" spans="1:13" x14ac:dyDescent="0.2">
      <c r="A842" s="29" t="s">
        <v>17</v>
      </c>
      <c r="B842" s="29" t="s">
        <v>19</v>
      </c>
      <c r="C842" s="29" t="s">
        <v>8</v>
      </c>
      <c r="D842" s="29" t="s">
        <v>38</v>
      </c>
      <c r="E842" s="32">
        <v>2</v>
      </c>
      <c r="F842" s="29">
        <v>2011</v>
      </c>
      <c r="G842" s="31">
        <v>567.54369060365866</v>
      </c>
      <c r="H842" s="31">
        <v>407</v>
      </c>
      <c r="I842" s="31">
        <v>116</v>
      </c>
      <c r="J842" s="31">
        <v>36</v>
      </c>
      <c r="K842" s="31">
        <v>2</v>
      </c>
      <c r="L842" s="31">
        <v>0.4</v>
      </c>
      <c r="M842" s="31">
        <v>559.4</v>
      </c>
    </row>
    <row r="843" spans="1:13" x14ac:dyDescent="0.2">
      <c r="A843" s="29" t="s">
        <v>17</v>
      </c>
      <c r="B843" s="29" t="s">
        <v>19</v>
      </c>
      <c r="C843" s="29" t="s">
        <v>8</v>
      </c>
      <c r="D843" s="29" t="s">
        <v>38</v>
      </c>
      <c r="E843" s="32">
        <v>2</v>
      </c>
      <c r="F843" s="29">
        <v>2011</v>
      </c>
      <c r="G843" s="31">
        <v>755.77295409697001</v>
      </c>
      <c r="H843" s="31">
        <v>182</v>
      </c>
      <c r="I843" s="31">
        <v>193</v>
      </c>
      <c r="J843" s="31">
        <v>144</v>
      </c>
      <c r="K843" s="31">
        <v>456</v>
      </c>
      <c r="L843" s="31">
        <v>91.2</v>
      </c>
      <c r="M843" s="31">
        <v>610.20000000000005</v>
      </c>
    </row>
    <row r="844" spans="1:13" x14ac:dyDescent="0.2">
      <c r="A844" s="29" t="s">
        <v>17</v>
      </c>
      <c r="B844" s="29" t="s">
        <v>19</v>
      </c>
      <c r="C844" s="29" t="s">
        <v>8</v>
      </c>
      <c r="D844" s="29" t="s">
        <v>38</v>
      </c>
      <c r="E844" s="30" t="s">
        <v>12</v>
      </c>
      <c r="F844" s="29">
        <v>2011</v>
      </c>
      <c r="G844" s="31">
        <v>462.20781946305499</v>
      </c>
      <c r="H844" s="31">
        <v>40</v>
      </c>
      <c r="I844" s="31">
        <v>15</v>
      </c>
      <c r="J844" s="31">
        <v>6</v>
      </c>
      <c r="K844" s="31">
        <v>8</v>
      </c>
      <c r="L844" s="31">
        <v>1.6</v>
      </c>
      <c r="M844" s="31">
        <v>62.6</v>
      </c>
    </row>
    <row r="845" spans="1:13" x14ac:dyDescent="0.2">
      <c r="A845" s="29" t="s">
        <v>17</v>
      </c>
      <c r="B845" s="29" t="s">
        <v>19</v>
      </c>
      <c r="C845" s="29" t="s">
        <v>8</v>
      </c>
      <c r="D845" s="29" t="s">
        <v>38</v>
      </c>
      <c r="E845" s="32">
        <v>2</v>
      </c>
      <c r="F845" s="29">
        <v>2012</v>
      </c>
      <c r="G845" s="31">
        <v>646.65749153337583</v>
      </c>
      <c r="H845" s="31">
        <v>0</v>
      </c>
      <c r="I845" s="31">
        <v>702</v>
      </c>
      <c r="J845" s="31">
        <v>0</v>
      </c>
      <c r="K845" s="31">
        <v>0</v>
      </c>
      <c r="L845" s="31">
        <v>0</v>
      </c>
      <c r="M845" s="31">
        <v>702</v>
      </c>
    </row>
    <row r="846" spans="1:13" x14ac:dyDescent="0.2">
      <c r="A846" s="29" t="s">
        <v>17</v>
      </c>
      <c r="B846" s="29" t="s">
        <v>19</v>
      </c>
      <c r="C846" s="29" t="s">
        <v>8</v>
      </c>
      <c r="D846" s="29" t="s">
        <v>38</v>
      </c>
      <c r="E846" s="32">
        <v>2</v>
      </c>
      <c r="F846" s="29">
        <v>2013</v>
      </c>
      <c r="G846" s="31">
        <v>555.77073475439306</v>
      </c>
      <c r="H846" s="31">
        <v>345</v>
      </c>
      <c r="I846" s="31">
        <v>75</v>
      </c>
      <c r="J846" s="31">
        <v>35</v>
      </c>
      <c r="K846" s="31">
        <v>64</v>
      </c>
      <c r="L846" s="31">
        <v>12.8</v>
      </c>
      <c r="M846" s="31">
        <v>467.8</v>
      </c>
    </row>
    <row r="847" spans="1:13" x14ac:dyDescent="0.2">
      <c r="A847" s="29" t="s">
        <v>17</v>
      </c>
      <c r="B847" s="29" t="s">
        <v>19</v>
      </c>
      <c r="C847" s="29" t="s">
        <v>8</v>
      </c>
      <c r="D847" s="29" t="s">
        <v>38</v>
      </c>
      <c r="E847" s="32">
        <v>2</v>
      </c>
      <c r="F847" s="29">
        <v>2013</v>
      </c>
      <c r="G847" s="31">
        <v>785.00097170460492</v>
      </c>
      <c r="H847" s="31">
        <v>295</v>
      </c>
      <c r="I847" s="31">
        <v>26</v>
      </c>
      <c r="J847" s="31">
        <v>0</v>
      </c>
      <c r="K847" s="31">
        <v>8</v>
      </c>
      <c r="L847" s="31">
        <v>1.6</v>
      </c>
      <c r="M847" s="31">
        <v>322.60000000000002</v>
      </c>
    </row>
    <row r="848" spans="1:13" x14ac:dyDescent="0.2">
      <c r="A848" s="29" t="s">
        <v>17</v>
      </c>
      <c r="B848" s="29" t="s">
        <v>19</v>
      </c>
      <c r="C848" s="29" t="s">
        <v>8</v>
      </c>
      <c r="D848" s="29" t="s">
        <v>38</v>
      </c>
      <c r="E848" s="30" t="s">
        <v>12</v>
      </c>
      <c r="F848" s="29">
        <v>2013</v>
      </c>
      <c r="G848" s="31">
        <v>555.77073475439306</v>
      </c>
      <c r="H848" s="31">
        <v>20</v>
      </c>
      <c r="I848" s="31">
        <v>98</v>
      </c>
      <c r="J848" s="31">
        <v>34</v>
      </c>
      <c r="K848" s="31">
        <v>55</v>
      </c>
      <c r="L848" s="31">
        <v>11</v>
      </c>
      <c r="M848" s="31">
        <v>163</v>
      </c>
    </row>
    <row r="849" spans="1:13" x14ac:dyDescent="0.2">
      <c r="A849" s="29" t="s">
        <v>17</v>
      </c>
      <c r="B849" s="29" t="s">
        <v>19</v>
      </c>
      <c r="C849" s="29" t="s">
        <v>8</v>
      </c>
      <c r="D849" s="29" t="s">
        <v>38</v>
      </c>
      <c r="E849" s="32">
        <v>2</v>
      </c>
      <c r="F849" s="29">
        <v>2014</v>
      </c>
      <c r="G849" s="31">
        <v>617.17453970375641</v>
      </c>
      <c r="H849" s="31">
        <v>0</v>
      </c>
      <c r="I849" s="31">
        <v>569</v>
      </c>
      <c r="J849" s="31">
        <v>3</v>
      </c>
      <c r="K849" s="31">
        <v>0</v>
      </c>
      <c r="L849" s="31">
        <v>0</v>
      </c>
      <c r="M849" s="31">
        <v>572</v>
      </c>
    </row>
    <row r="850" spans="1:13" x14ac:dyDescent="0.2">
      <c r="A850" s="29" t="s">
        <v>17</v>
      </c>
      <c r="B850" s="29" t="s">
        <v>19</v>
      </c>
      <c r="C850" s="29" t="s">
        <v>8</v>
      </c>
      <c r="D850" s="29" t="s">
        <v>38</v>
      </c>
      <c r="E850" s="32">
        <v>1</v>
      </c>
      <c r="F850" s="29">
        <v>2015</v>
      </c>
      <c r="G850" s="31">
        <v>666.42929964332529</v>
      </c>
      <c r="H850" s="31">
        <v>120</v>
      </c>
      <c r="I850" s="31">
        <v>4</v>
      </c>
      <c r="J850" s="31">
        <v>5</v>
      </c>
      <c r="K850" s="31">
        <v>3</v>
      </c>
      <c r="L850" s="31">
        <v>0.60000000000000009</v>
      </c>
      <c r="M850" s="31">
        <v>129.6</v>
      </c>
    </row>
    <row r="851" spans="1:13" x14ac:dyDescent="0.2">
      <c r="A851" s="29" t="s">
        <v>17</v>
      </c>
      <c r="B851" s="29" t="s">
        <v>19</v>
      </c>
      <c r="C851" s="29" t="s">
        <v>8</v>
      </c>
      <c r="D851" s="29" t="s">
        <v>38</v>
      </c>
      <c r="E851" s="32">
        <v>1</v>
      </c>
      <c r="F851" s="29">
        <v>2015</v>
      </c>
      <c r="G851" s="31">
        <v>691.06410283682033</v>
      </c>
      <c r="H851" s="31">
        <v>261</v>
      </c>
      <c r="I851" s="31">
        <v>4</v>
      </c>
      <c r="J851" s="31">
        <v>0</v>
      </c>
      <c r="K851" s="31">
        <v>0</v>
      </c>
      <c r="L851" s="31">
        <v>0</v>
      </c>
      <c r="M851" s="31">
        <v>265</v>
      </c>
    </row>
    <row r="852" spans="1:13" x14ac:dyDescent="0.2">
      <c r="A852" s="29" t="s">
        <v>17</v>
      </c>
      <c r="B852" s="29" t="s">
        <v>19</v>
      </c>
      <c r="C852" s="29" t="s">
        <v>8</v>
      </c>
      <c r="D852" s="29" t="s">
        <v>38</v>
      </c>
      <c r="E852" s="32">
        <v>1</v>
      </c>
      <c r="F852" s="29">
        <v>2016</v>
      </c>
      <c r="G852" s="31">
        <v>581.4412013281285</v>
      </c>
      <c r="H852" s="31">
        <v>167</v>
      </c>
      <c r="I852" s="31">
        <v>12</v>
      </c>
      <c r="J852" s="31">
        <v>16</v>
      </c>
      <c r="K852" s="31">
        <v>0</v>
      </c>
      <c r="L852" s="31">
        <v>0</v>
      </c>
      <c r="M852" s="31">
        <v>195</v>
      </c>
    </row>
    <row r="853" spans="1:13" x14ac:dyDescent="0.2">
      <c r="A853" s="29" t="s">
        <v>17</v>
      </c>
      <c r="B853" s="29" t="s">
        <v>19</v>
      </c>
      <c r="C853" s="29" t="s">
        <v>8</v>
      </c>
      <c r="D853" s="29" t="s">
        <v>38</v>
      </c>
      <c r="E853" s="32">
        <v>1</v>
      </c>
      <c r="F853" s="29">
        <v>2016</v>
      </c>
      <c r="G853" s="31">
        <v>699.69902871376496</v>
      </c>
      <c r="H853" s="31">
        <v>79</v>
      </c>
      <c r="I853" s="31">
        <v>0</v>
      </c>
      <c r="J853" s="31">
        <v>17</v>
      </c>
      <c r="K853" s="31">
        <v>72</v>
      </c>
      <c r="L853" s="31">
        <v>14.4</v>
      </c>
      <c r="M853" s="31">
        <v>110.4</v>
      </c>
    </row>
    <row r="854" spans="1:13" x14ac:dyDescent="0.2">
      <c r="A854" s="29" t="s">
        <v>17</v>
      </c>
      <c r="B854" s="29" t="s">
        <v>19</v>
      </c>
      <c r="C854" s="29" t="s">
        <v>8</v>
      </c>
      <c r="D854" s="29" t="s">
        <v>38</v>
      </c>
      <c r="E854" s="32">
        <v>1</v>
      </c>
      <c r="F854" s="29">
        <v>2017</v>
      </c>
      <c r="G854" s="31">
        <v>536.78197541647421</v>
      </c>
      <c r="H854" s="31">
        <v>41</v>
      </c>
      <c r="I854" s="31">
        <v>5</v>
      </c>
      <c r="J854" s="31">
        <v>45</v>
      </c>
      <c r="K854" s="31">
        <v>0</v>
      </c>
      <c r="L854" s="31">
        <v>0</v>
      </c>
      <c r="M854" s="31">
        <v>91</v>
      </c>
    </row>
    <row r="855" spans="1:13" x14ac:dyDescent="0.2">
      <c r="A855" s="29" t="s">
        <v>17</v>
      </c>
      <c r="B855" s="29" t="s">
        <v>19</v>
      </c>
      <c r="C855" s="29" t="s">
        <v>8</v>
      </c>
      <c r="D855" s="29" t="s">
        <v>38</v>
      </c>
      <c r="E855" s="32">
        <v>1</v>
      </c>
      <c r="F855" s="29">
        <v>2017</v>
      </c>
      <c r="G855" s="31">
        <v>552.68963062526404</v>
      </c>
      <c r="H855" s="31">
        <v>59</v>
      </c>
      <c r="I855" s="31">
        <v>0</v>
      </c>
      <c r="J855" s="31">
        <v>7</v>
      </c>
      <c r="K855" s="31">
        <v>3</v>
      </c>
      <c r="L855" s="31">
        <v>0.60000000000000009</v>
      </c>
      <c r="M855" s="31">
        <v>66.599999999999994</v>
      </c>
    </row>
    <row r="856" spans="1:13" x14ac:dyDescent="0.2">
      <c r="A856" s="29" t="s">
        <v>17</v>
      </c>
      <c r="B856" s="29" t="s">
        <v>19</v>
      </c>
      <c r="C856" s="29" t="s">
        <v>30</v>
      </c>
      <c r="D856" s="29" t="s">
        <v>31</v>
      </c>
      <c r="E856" s="32">
        <v>3</v>
      </c>
      <c r="F856" s="29">
        <v>2003</v>
      </c>
      <c r="G856" s="31">
        <v>369.44015297179499</v>
      </c>
      <c r="H856" s="31">
        <v>0</v>
      </c>
      <c r="I856" s="31">
        <v>347</v>
      </c>
      <c r="J856" s="31">
        <v>0</v>
      </c>
      <c r="K856" s="31">
        <v>19</v>
      </c>
      <c r="L856" s="31">
        <v>3.8000000000000003</v>
      </c>
      <c r="M856" s="31">
        <v>350.8</v>
      </c>
    </row>
    <row r="857" spans="1:13" x14ac:dyDescent="0.2">
      <c r="A857" s="29" t="s">
        <v>17</v>
      </c>
      <c r="B857" s="29" t="s">
        <v>19</v>
      </c>
      <c r="C857" s="29" t="s">
        <v>30</v>
      </c>
      <c r="D857" s="29" t="s">
        <v>31</v>
      </c>
      <c r="E857" s="30" t="s">
        <v>16</v>
      </c>
      <c r="F857" s="29">
        <v>2003</v>
      </c>
      <c r="G857" s="31">
        <v>373.72881355932202</v>
      </c>
      <c r="H857" s="31">
        <v>0</v>
      </c>
      <c r="I857" s="31">
        <v>46</v>
      </c>
      <c r="J857" s="31">
        <v>4</v>
      </c>
      <c r="K857" s="31">
        <v>0</v>
      </c>
      <c r="L857" s="31">
        <v>0</v>
      </c>
      <c r="M857" s="31">
        <v>50</v>
      </c>
    </row>
    <row r="858" spans="1:13" x14ac:dyDescent="0.2">
      <c r="A858" s="29" t="s">
        <v>17</v>
      </c>
      <c r="B858" s="29" t="s">
        <v>19</v>
      </c>
      <c r="C858" s="29" t="s">
        <v>30</v>
      </c>
      <c r="D858" s="29" t="s">
        <v>31</v>
      </c>
      <c r="E858" s="32">
        <v>3</v>
      </c>
      <c r="F858" s="29">
        <v>2004</v>
      </c>
      <c r="G858" s="31">
        <v>540.83185412327703</v>
      </c>
      <c r="H858" s="31">
        <v>10</v>
      </c>
      <c r="I858" s="31">
        <v>264</v>
      </c>
      <c r="J858" s="31">
        <v>0</v>
      </c>
      <c r="K858" s="31">
        <v>25</v>
      </c>
      <c r="L858" s="31">
        <v>5</v>
      </c>
      <c r="M858" s="31">
        <v>279</v>
      </c>
    </row>
    <row r="859" spans="1:13" x14ac:dyDescent="0.2">
      <c r="A859" s="29" t="s">
        <v>17</v>
      </c>
      <c r="B859" s="29" t="s">
        <v>19</v>
      </c>
      <c r="C859" s="29" t="s">
        <v>30</v>
      </c>
      <c r="D859" s="29" t="s">
        <v>31</v>
      </c>
      <c r="E859" s="32">
        <v>3</v>
      </c>
      <c r="F859" s="29">
        <v>2004</v>
      </c>
      <c r="G859" s="31">
        <v>653.60832581692557</v>
      </c>
      <c r="H859" s="31">
        <v>5</v>
      </c>
      <c r="I859" s="31">
        <v>44</v>
      </c>
      <c r="J859" s="31">
        <v>24</v>
      </c>
      <c r="K859" s="31">
        <v>6</v>
      </c>
      <c r="L859" s="31">
        <v>1.2000000000000002</v>
      </c>
      <c r="M859" s="31">
        <v>74.2</v>
      </c>
    </row>
    <row r="860" spans="1:13" x14ac:dyDescent="0.2">
      <c r="A860" s="29" t="s">
        <v>17</v>
      </c>
      <c r="B860" s="29" t="s">
        <v>19</v>
      </c>
      <c r="C860" s="29" t="s">
        <v>30</v>
      </c>
      <c r="D860" s="29" t="s">
        <v>31</v>
      </c>
      <c r="E860" s="32">
        <v>3</v>
      </c>
      <c r="F860" s="29">
        <v>2006</v>
      </c>
      <c r="G860" s="31">
        <v>376.60034774858934</v>
      </c>
      <c r="H860" s="31">
        <v>0</v>
      </c>
      <c r="I860" s="31">
        <v>585</v>
      </c>
      <c r="J860" s="31">
        <v>61</v>
      </c>
      <c r="K860" s="31">
        <v>17</v>
      </c>
      <c r="L860" s="31">
        <v>3.4000000000000004</v>
      </c>
      <c r="M860" s="31">
        <v>649.4</v>
      </c>
    </row>
    <row r="861" spans="1:13" x14ac:dyDescent="0.2">
      <c r="A861" s="29" t="s">
        <v>17</v>
      </c>
      <c r="B861" s="29" t="s">
        <v>19</v>
      </c>
      <c r="C861" s="29" t="s">
        <v>30</v>
      </c>
      <c r="D861" s="29" t="s">
        <v>31</v>
      </c>
      <c r="E861" s="32">
        <v>3</v>
      </c>
      <c r="F861" s="29">
        <v>2006</v>
      </c>
      <c r="G861" s="31">
        <v>430.78971274647898</v>
      </c>
      <c r="H861" s="31">
        <v>0</v>
      </c>
      <c r="I861" s="31">
        <v>1097</v>
      </c>
      <c r="J861" s="31">
        <v>0</v>
      </c>
      <c r="K861" s="31">
        <v>0</v>
      </c>
      <c r="L861" s="31">
        <v>0</v>
      </c>
      <c r="M861" s="31">
        <v>1097</v>
      </c>
    </row>
    <row r="862" spans="1:13" x14ac:dyDescent="0.2">
      <c r="A862" s="29" t="s">
        <v>17</v>
      </c>
      <c r="B862" s="29" t="s">
        <v>19</v>
      </c>
      <c r="C862" s="29" t="s">
        <v>30</v>
      </c>
      <c r="D862" s="29" t="s">
        <v>31</v>
      </c>
      <c r="E862" s="30" t="s">
        <v>15</v>
      </c>
      <c r="F862" s="29">
        <v>2006</v>
      </c>
      <c r="G862" s="31">
        <v>430.78971274647898</v>
      </c>
      <c r="H862" s="31">
        <v>0</v>
      </c>
      <c r="I862" s="31">
        <v>0</v>
      </c>
      <c r="J862" s="31">
        <v>22</v>
      </c>
      <c r="K862" s="31">
        <v>0</v>
      </c>
      <c r="L862" s="31">
        <v>0</v>
      </c>
      <c r="M862" s="31">
        <v>22</v>
      </c>
    </row>
    <row r="863" spans="1:13" x14ac:dyDescent="0.2">
      <c r="A863" s="29" t="s">
        <v>17</v>
      </c>
      <c r="B863" s="29" t="s">
        <v>19</v>
      </c>
      <c r="C863" s="29" t="s">
        <v>30</v>
      </c>
      <c r="D863" s="29" t="s">
        <v>31</v>
      </c>
      <c r="E863" s="32">
        <v>3</v>
      </c>
      <c r="F863" s="29">
        <v>2007</v>
      </c>
      <c r="G863" s="31">
        <v>382.96773861290836</v>
      </c>
      <c r="H863" s="31">
        <v>259</v>
      </c>
      <c r="I863" s="31">
        <v>48</v>
      </c>
      <c r="J863" s="31">
        <v>17</v>
      </c>
      <c r="K863" s="31">
        <v>0</v>
      </c>
      <c r="L863" s="31">
        <v>0</v>
      </c>
      <c r="M863" s="31">
        <v>324</v>
      </c>
    </row>
    <row r="864" spans="1:13" x14ac:dyDescent="0.2">
      <c r="A864" s="29" t="s">
        <v>17</v>
      </c>
      <c r="B864" s="29" t="s">
        <v>19</v>
      </c>
      <c r="C864" s="29" t="s">
        <v>30</v>
      </c>
      <c r="D864" s="29" t="s">
        <v>31</v>
      </c>
      <c r="E864" s="32">
        <v>3</v>
      </c>
      <c r="F864" s="29">
        <v>2007</v>
      </c>
      <c r="G864" s="31">
        <v>422.96659131208997</v>
      </c>
      <c r="H864" s="31">
        <v>0</v>
      </c>
      <c r="I864" s="31">
        <v>534</v>
      </c>
      <c r="J864" s="31">
        <v>0</v>
      </c>
      <c r="K864" s="31">
        <v>0</v>
      </c>
      <c r="L864" s="31">
        <v>0</v>
      </c>
      <c r="M864" s="31">
        <v>534</v>
      </c>
    </row>
    <row r="865" spans="1:13" x14ac:dyDescent="0.2">
      <c r="A865" s="29" t="s">
        <v>17</v>
      </c>
      <c r="B865" s="29" t="s">
        <v>19</v>
      </c>
      <c r="C865" s="29" t="s">
        <v>30</v>
      </c>
      <c r="D865" s="29" t="s">
        <v>31</v>
      </c>
      <c r="E865" s="32">
        <v>3</v>
      </c>
      <c r="F865" s="29">
        <v>2007</v>
      </c>
      <c r="G865" s="31">
        <v>549.71894021218793</v>
      </c>
      <c r="H865" s="31">
        <v>0</v>
      </c>
      <c r="I865" s="31">
        <v>601</v>
      </c>
      <c r="J865" s="31">
        <v>41</v>
      </c>
      <c r="K865" s="31">
        <v>64</v>
      </c>
      <c r="L865" s="31">
        <v>12.8</v>
      </c>
      <c r="M865" s="31">
        <v>654.79999999999995</v>
      </c>
    </row>
    <row r="866" spans="1:13" x14ac:dyDescent="0.2">
      <c r="A866" s="29" t="s">
        <v>17</v>
      </c>
      <c r="B866" s="29" t="s">
        <v>19</v>
      </c>
      <c r="C866" s="29" t="s">
        <v>30</v>
      </c>
      <c r="D866" s="29" t="s">
        <v>31</v>
      </c>
      <c r="E866" s="32">
        <v>3</v>
      </c>
      <c r="F866" s="29">
        <v>2008</v>
      </c>
      <c r="G866" s="31">
        <v>513.01216926994755</v>
      </c>
      <c r="H866" s="31">
        <v>459</v>
      </c>
      <c r="I866" s="31">
        <v>549</v>
      </c>
      <c r="J866" s="31">
        <v>48</v>
      </c>
      <c r="K866" s="31">
        <v>0</v>
      </c>
      <c r="L866" s="31">
        <v>0</v>
      </c>
      <c r="M866" s="31">
        <v>1056</v>
      </c>
    </row>
    <row r="867" spans="1:13" x14ac:dyDescent="0.2">
      <c r="A867" s="29" t="s">
        <v>17</v>
      </c>
      <c r="B867" s="29" t="s">
        <v>19</v>
      </c>
      <c r="C867" s="29" t="s">
        <v>30</v>
      </c>
      <c r="D867" s="29" t="s">
        <v>31</v>
      </c>
      <c r="E867" s="30" t="s">
        <v>15</v>
      </c>
      <c r="F867" s="29">
        <v>2008</v>
      </c>
      <c r="G867" s="31">
        <v>513.01216926994755</v>
      </c>
      <c r="H867" s="31">
        <v>0</v>
      </c>
      <c r="I867" s="31">
        <v>1</v>
      </c>
      <c r="J867" s="31">
        <v>0</v>
      </c>
      <c r="K867" s="31">
        <v>0</v>
      </c>
      <c r="L867" s="31">
        <v>0</v>
      </c>
      <c r="M867" s="31">
        <v>1</v>
      </c>
    </row>
    <row r="868" spans="1:13" x14ac:dyDescent="0.2">
      <c r="A868" s="29" t="s">
        <v>17</v>
      </c>
      <c r="B868" s="29" t="s">
        <v>19</v>
      </c>
      <c r="C868" s="29" t="s">
        <v>30</v>
      </c>
      <c r="D868" s="29" t="s">
        <v>31</v>
      </c>
      <c r="E868" s="30" t="s">
        <v>16</v>
      </c>
      <c r="F868" s="29">
        <v>2008</v>
      </c>
      <c r="G868" s="31">
        <v>513.01216926994755</v>
      </c>
      <c r="H868" s="31">
        <v>155</v>
      </c>
      <c r="I868" s="31">
        <v>143</v>
      </c>
      <c r="J868" s="31">
        <v>0</v>
      </c>
      <c r="K868" s="31">
        <v>0</v>
      </c>
      <c r="L868" s="31">
        <v>0</v>
      </c>
      <c r="M868" s="31">
        <v>298</v>
      </c>
    </row>
    <row r="869" spans="1:13" x14ac:dyDescent="0.2">
      <c r="A869" s="29" t="s">
        <v>17</v>
      </c>
      <c r="B869" s="29" t="s">
        <v>19</v>
      </c>
      <c r="C869" s="29" t="s">
        <v>30</v>
      </c>
      <c r="D869" s="29" t="s">
        <v>31</v>
      </c>
      <c r="E869" s="32">
        <v>2</v>
      </c>
      <c r="F869" s="29">
        <v>2010</v>
      </c>
      <c r="G869" s="31">
        <v>562.182720978509</v>
      </c>
      <c r="H869" s="31">
        <v>0</v>
      </c>
      <c r="I869" s="31">
        <v>185</v>
      </c>
      <c r="J869" s="31">
        <v>46</v>
      </c>
      <c r="K869" s="31">
        <v>3700</v>
      </c>
      <c r="L869" s="31">
        <v>740</v>
      </c>
      <c r="M869" s="31">
        <v>971</v>
      </c>
    </row>
    <row r="870" spans="1:13" x14ac:dyDescent="0.2">
      <c r="A870" s="29" t="s">
        <v>17</v>
      </c>
      <c r="B870" s="29" t="s">
        <v>19</v>
      </c>
      <c r="C870" s="29" t="s">
        <v>30</v>
      </c>
      <c r="D870" s="29" t="s">
        <v>31</v>
      </c>
      <c r="E870" s="30" t="s">
        <v>12</v>
      </c>
      <c r="F870" s="29">
        <v>2010</v>
      </c>
      <c r="G870" s="31">
        <v>562.182720978509</v>
      </c>
      <c r="H870" s="31">
        <v>0</v>
      </c>
      <c r="I870" s="31">
        <v>80</v>
      </c>
      <c r="J870" s="31">
        <v>18</v>
      </c>
      <c r="K870" s="31">
        <v>27</v>
      </c>
      <c r="L870" s="31">
        <v>5.4</v>
      </c>
      <c r="M870" s="31">
        <v>103.4</v>
      </c>
    </row>
    <row r="871" spans="1:13" x14ac:dyDescent="0.2">
      <c r="A871" s="29" t="s">
        <v>17</v>
      </c>
      <c r="B871" s="29" t="s">
        <v>19</v>
      </c>
      <c r="C871" s="29" t="s">
        <v>30</v>
      </c>
      <c r="D871" s="29" t="s">
        <v>31</v>
      </c>
      <c r="E871" s="32">
        <v>2</v>
      </c>
      <c r="F871" s="29">
        <v>2011</v>
      </c>
      <c r="G871" s="31">
        <v>699.60608541829379</v>
      </c>
      <c r="H871" s="31">
        <v>0</v>
      </c>
      <c r="I871" s="31">
        <v>64</v>
      </c>
      <c r="J871" s="31">
        <v>5</v>
      </c>
      <c r="K871" s="31">
        <v>0</v>
      </c>
      <c r="L871" s="31">
        <v>0</v>
      </c>
      <c r="M871" s="31">
        <v>69</v>
      </c>
    </row>
    <row r="872" spans="1:13" x14ac:dyDescent="0.2">
      <c r="A872" s="29" t="s">
        <v>17</v>
      </c>
      <c r="B872" s="29" t="s">
        <v>19</v>
      </c>
      <c r="C872" s="29" t="s">
        <v>30</v>
      </c>
      <c r="D872" s="29" t="s">
        <v>31</v>
      </c>
      <c r="E872" s="32">
        <v>2</v>
      </c>
      <c r="F872" s="29">
        <v>2013</v>
      </c>
      <c r="G872" s="31">
        <v>563.76745844560116</v>
      </c>
      <c r="H872" s="31">
        <v>0</v>
      </c>
      <c r="I872" s="31">
        <v>287</v>
      </c>
      <c r="J872" s="31">
        <v>20</v>
      </c>
      <c r="K872" s="31">
        <v>97</v>
      </c>
      <c r="L872" s="31">
        <v>19.400000000000002</v>
      </c>
      <c r="M872" s="31">
        <v>326.39999999999998</v>
      </c>
    </row>
    <row r="873" spans="1:13" x14ac:dyDescent="0.2">
      <c r="A873" s="29" t="s">
        <v>17</v>
      </c>
      <c r="B873" s="29" t="s">
        <v>19</v>
      </c>
      <c r="C873" s="29" t="s">
        <v>30</v>
      </c>
      <c r="D873" s="29" t="s">
        <v>31</v>
      </c>
      <c r="E873" s="32">
        <v>2</v>
      </c>
      <c r="F873" s="29">
        <v>2013</v>
      </c>
      <c r="G873" s="31">
        <v>699.04873072157898</v>
      </c>
      <c r="H873" s="31">
        <v>0</v>
      </c>
      <c r="I873" s="31">
        <v>71</v>
      </c>
      <c r="J873" s="31">
        <v>0</v>
      </c>
      <c r="K873" s="31">
        <v>7</v>
      </c>
      <c r="L873" s="31">
        <v>1.4000000000000001</v>
      </c>
      <c r="M873" s="31">
        <v>72.400000000000006</v>
      </c>
    </row>
    <row r="874" spans="1:13" x14ac:dyDescent="0.2">
      <c r="A874" s="29" t="s">
        <v>17</v>
      </c>
      <c r="B874" s="29" t="s">
        <v>19</v>
      </c>
      <c r="C874" s="29" t="s">
        <v>30</v>
      </c>
      <c r="D874" s="29" t="s">
        <v>31</v>
      </c>
      <c r="E874" s="30" t="s">
        <v>12</v>
      </c>
      <c r="F874" s="29">
        <v>2014</v>
      </c>
      <c r="G874" s="31">
        <v>642.02988226936259</v>
      </c>
      <c r="H874" s="31">
        <v>0</v>
      </c>
      <c r="I874" s="31">
        <v>2</v>
      </c>
      <c r="J874" s="31">
        <v>312</v>
      </c>
      <c r="K874" s="31">
        <v>15</v>
      </c>
      <c r="L874" s="31">
        <v>3</v>
      </c>
      <c r="M874" s="31">
        <v>317</v>
      </c>
    </row>
    <row r="875" spans="1:13" x14ac:dyDescent="0.2">
      <c r="A875" s="29" t="s">
        <v>17</v>
      </c>
      <c r="B875" s="29" t="s">
        <v>19</v>
      </c>
      <c r="C875" s="29" t="s">
        <v>30</v>
      </c>
      <c r="D875" s="29" t="s">
        <v>31</v>
      </c>
      <c r="E875" s="32">
        <v>1</v>
      </c>
      <c r="F875" s="29">
        <v>2016</v>
      </c>
      <c r="G875" s="31">
        <v>616.25853238264403</v>
      </c>
      <c r="H875" s="31">
        <v>184</v>
      </c>
      <c r="I875" s="31">
        <v>90</v>
      </c>
      <c r="J875" s="31">
        <v>31</v>
      </c>
      <c r="K875" s="31">
        <v>5</v>
      </c>
      <c r="L875" s="31">
        <v>1</v>
      </c>
      <c r="M875" s="31">
        <v>306</v>
      </c>
    </row>
    <row r="876" spans="1:13" x14ac:dyDescent="0.2">
      <c r="A876" s="29" t="s">
        <v>17</v>
      </c>
      <c r="B876" s="29" t="s">
        <v>19</v>
      </c>
      <c r="C876" s="29" t="s">
        <v>30</v>
      </c>
      <c r="D876" s="29" t="s">
        <v>31</v>
      </c>
      <c r="E876" s="32">
        <v>1</v>
      </c>
      <c r="F876" s="29">
        <v>2017</v>
      </c>
      <c r="G876" s="31">
        <v>502.43609643687381</v>
      </c>
      <c r="H876" s="31">
        <v>19</v>
      </c>
      <c r="I876" s="31">
        <v>0</v>
      </c>
      <c r="J876" s="31">
        <v>14</v>
      </c>
      <c r="K876" s="31">
        <v>114</v>
      </c>
      <c r="L876" s="31">
        <v>22.8</v>
      </c>
      <c r="M876" s="31">
        <v>55.8</v>
      </c>
    </row>
    <row r="877" spans="1:13" x14ac:dyDescent="0.2">
      <c r="A877" s="29" t="s">
        <v>17</v>
      </c>
      <c r="B877" s="29" t="s">
        <v>19</v>
      </c>
      <c r="C877" s="29" t="s">
        <v>30</v>
      </c>
      <c r="D877" s="29" t="s">
        <v>31</v>
      </c>
      <c r="E877" s="32">
        <v>1</v>
      </c>
      <c r="F877" s="29">
        <v>2017</v>
      </c>
      <c r="G877" s="31">
        <v>558.73220536836891</v>
      </c>
      <c r="H877" s="31">
        <v>116</v>
      </c>
      <c r="I877" s="31">
        <v>0</v>
      </c>
      <c r="J877" s="31">
        <v>17</v>
      </c>
      <c r="K877" s="31">
        <v>0</v>
      </c>
      <c r="L877" s="31">
        <v>0</v>
      </c>
      <c r="M877" s="31">
        <v>133</v>
      </c>
    </row>
    <row r="878" spans="1:13" x14ac:dyDescent="0.2">
      <c r="A878" s="29" t="s">
        <v>17</v>
      </c>
      <c r="B878" s="29" t="s">
        <v>20</v>
      </c>
      <c r="C878" s="29" t="s">
        <v>27</v>
      </c>
      <c r="D878" s="29" t="s">
        <v>28</v>
      </c>
      <c r="E878" s="32">
        <v>3</v>
      </c>
      <c r="F878" s="29">
        <v>2003</v>
      </c>
      <c r="G878" s="31">
        <v>492.53846153846155</v>
      </c>
      <c r="H878" s="31">
        <v>0</v>
      </c>
      <c r="I878" s="31">
        <v>651</v>
      </c>
      <c r="J878" s="31">
        <v>145</v>
      </c>
      <c r="K878" s="31">
        <v>0</v>
      </c>
      <c r="L878" s="31">
        <v>0</v>
      </c>
      <c r="M878" s="31">
        <v>796</v>
      </c>
    </row>
    <row r="879" spans="1:13" x14ac:dyDescent="0.2">
      <c r="A879" s="29" t="s">
        <v>17</v>
      </c>
      <c r="B879" s="29" t="s">
        <v>20</v>
      </c>
      <c r="C879" s="29" t="s">
        <v>27</v>
      </c>
      <c r="D879" s="29" t="s">
        <v>28</v>
      </c>
      <c r="E879" s="30" t="s">
        <v>16</v>
      </c>
      <c r="F879" s="29">
        <v>2003</v>
      </c>
      <c r="G879" s="31">
        <v>492.53846153846155</v>
      </c>
      <c r="H879" s="31">
        <v>0</v>
      </c>
      <c r="I879" s="31">
        <v>128</v>
      </c>
      <c r="J879" s="31">
        <v>61</v>
      </c>
      <c r="K879" s="31">
        <v>9</v>
      </c>
      <c r="L879" s="31">
        <v>1.8</v>
      </c>
      <c r="M879" s="31">
        <v>190.8</v>
      </c>
    </row>
    <row r="880" spans="1:13" x14ac:dyDescent="0.2">
      <c r="A880" s="29" t="s">
        <v>17</v>
      </c>
      <c r="B880" s="29" t="s">
        <v>20</v>
      </c>
      <c r="C880" s="29" t="s">
        <v>27</v>
      </c>
      <c r="D880" s="29" t="s">
        <v>28</v>
      </c>
      <c r="E880" s="32">
        <v>3</v>
      </c>
      <c r="F880" s="29">
        <v>2004</v>
      </c>
      <c r="G880" s="31">
        <v>289.81578090600652</v>
      </c>
      <c r="H880" s="31">
        <v>0</v>
      </c>
      <c r="I880" s="31">
        <v>980</v>
      </c>
      <c r="J880" s="31">
        <v>230</v>
      </c>
      <c r="K880" s="31">
        <v>31</v>
      </c>
      <c r="L880" s="31">
        <v>6.2</v>
      </c>
      <c r="M880" s="31">
        <v>1216.2</v>
      </c>
    </row>
    <row r="881" spans="1:13" x14ac:dyDescent="0.2">
      <c r="A881" s="29" t="s">
        <v>17</v>
      </c>
      <c r="B881" s="29" t="s">
        <v>20</v>
      </c>
      <c r="C881" s="29" t="s">
        <v>27</v>
      </c>
      <c r="D881" s="29" t="s">
        <v>28</v>
      </c>
      <c r="E881" s="32">
        <v>3</v>
      </c>
      <c r="F881" s="29">
        <v>2008</v>
      </c>
      <c r="G881" s="31">
        <v>523.58156028368796</v>
      </c>
      <c r="H881" s="31">
        <v>531</v>
      </c>
      <c r="I881" s="31">
        <v>0</v>
      </c>
      <c r="J881" s="31">
        <v>3</v>
      </c>
      <c r="K881" s="31">
        <v>0</v>
      </c>
      <c r="L881" s="31">
        <v>0</v>
      </c>
      <c r="M881" s="31">
        <v>534</v>
      </c>
    </row>
    <row r="882" spans="1:13" x14ac:dyDescent="0.2">
      <c r="A882" s="29" t="s">
        <v>17</v>
      </c>
      <c r="B882" s="29" t="s">
        <v>20</v>
      </c>
      <c r="C882" s="29" t="s">
        <v>27</v>
      </c>
      <c r="D882" s="29" t="s">
        <v>28</v>
      </c>
      <c r="E882" s="30" t="s">
        <v>15</v>
      </c>
      <c r="F882" s="29">
        <v>2008</v>
      </c>
      <c r="G882" s="31">
        <v>523.58156028368796</v>
      </c>
      <c r="H882" s="31">
        <v>0</v>
      </c>
      <c r="I882" s="31">
        <v>63</v>
      </c>
      <c r="J882" s="31">
        <v>6</v>
      </c>
      <c r="K882" s="31">
        <v>0</v>
      </c>
      <c r="L882" s="31">
        <v>0</v>
      </c>
      <c r="M882" s="31">
        <v>69</v>
      </c>
    </row>
    <row r="883" spans="1:13" x14ac:dyDescent="0.2">
      <c r="A883" s="29" t="s">
        <v>17</v>
      </c>
      <c r="B883" s="29" t="s">
        <v>20</v>
      </c>
      <c r="C883" s="29" t="s">
        <v>27</v>
      </c>
      <c r="D883" s="29" t="s">
        <v>28</v>
      </c>
      <c r="E883" s="30" t="s">
        <v>15</v>
      </c>
      <c r="F883" s="29">
        <v>2008</v>
      </c>
      <c r="G883" s="31">
        <v>593.02614636451392</v>
      </c>
      <c r="H883" s="31">
        <v>49</v>
      </c>
      <c r="I883" s="31">
        <v>0</v>
      </c>
      <c r="J883" s="31">
        <v>0</v>
      </c>
      <c r="K883" s="31">
        <v>0</v>
      </c>
      <c r="L883" s="31">
        <v>0</v>
      </c>
      <c r="M883" s="31">
        <v>49</v>
      </c>
    </row>
    <row r="884" spans="1:13" x14ac:dyDescent="0.2">
      <c r="A884" s="29" t="s">
        <v>17</v>
      </c>
      <c r="B884" s="29" t="s">
        <v>20</v>
      </c>
      <c r="C884" s="29" t="s">
        <v>27</v>
      </c>
      <c r="D884" s="29" t="s">
        <v>28</v>
      </c>
      <c r="E884" s="30" t="s">
        <v>16</v>
      </c>
      <c r="F884" s="29">
        <v>2008</v>
      </c>
      <c r="G884" s="31">
        <v>523.58156028368796</v>
      </c>
      <c r="H884" s="31">
        <v>138</v>
      </c>
      <c r="I884" s="31">
        <v>29</v>
      </c>
      <c r="J884" s="31">
        <v>3</v>
      </c>
      <c r="K884" s="31">
        <v>0</v>
      </c>
      <c r="L884" s="31">
        <v>0</v>
      </c>
      <c r="M884" s="31">
        <v>170</v>
      </c>
    </row>
    <row r="885" spans="1:13" x14ac:dyDescent="0.2">
      <c r="A885" s="29" t="s">
        <v>17</v>
      </c>
      <c r="B885" s="29" t="s">
        <v>20</v>
      </c>
      <c r="C885" s="29" t="s">
        <v>27</v>
      </c>
      <c r="D885" s="29" t="s">
        <v>28</v>
      </c>
      <c r="E885" s="32">
        <v>2</v>
      </c>
      <c r="F885" s="29">
        <v>2011</v>
      </c>
      <c r="G885" s="31">
        <v>311.93181818181819</v>
      </c>
      <c r="H885" s="31">
        <v>8</v>
      </c>
      <c r="I885" s="31">
        <v>331</v>
      </c>
      <c r="J885" s="31">
        <v>25</v>
      </c>
      <c r="K885" s="31">
        <v>0</v>
      </c>
      <c r="L885" s="31">
        <v>0</v>
      </c>
      <c r="M885" s="31">
        <v>364</v>
      </c>
    </row>
    <row r="886" spans="1:13" x14ac:dyDescent="0.2">
      <c r="A886" s="29" t="s">
        <v>17</v>
      </c>
      <c r="B886" s="29" t="s">
        <v>20</v>
      </c>
      <c r="C886" s="29" t="s">
        <v>27</v>
      </c>
      <c r="D886" s="29" t="s">
        <v>28</v>
      </c>
      <c r="E886" s="32">
        <v>2</v>
      </c>
      <c r="F886" s="29">
        <v>2011</v>
      </c>
      <c r="G886" s="31">
        <v>552.24289605018669</v>
      </c>
      <c r="H886" s="31">
        <v>589</v>
      </c>
      <c r="I886" s="31">
        <v>0</v>
      </c>
      <c r="J886" s="31">
        <v>0</v>
      </c>
      <c r="K886" s="31">
        <v>16</v>
      </c>
      <c r="L886" s="31">
        <v>3.2</v>
      </c>
      <c r="M886" s="31">
        <v>592.20000000000005</v>
      </c>
    </row>
    <row r="887" spans="1:13" x14ac:dyDescent="0.2">
      <c r="A887" s="29" t="s">
        <v>17</v>
      </c>
      <c r="B887" s="29" t="s">
        <v>20</v>
      </c>
      <c r="C887" s="29" t="s">
        <v>27</v>
      </c>
      <c r="D887" s="29" t="s">
        <v>28</v>
      </c>
      <c r="E887" s="30" t="s">
        <v>12</v>
      </c>
      <c r="F887" s="29">
        <v>2011</v>
      </c>
      <c r="G887" s="31">
        <v>311.93181818181819</v>
      </c>
      <c r="H887" s="31">
        <v>13</v>
      </c>
      <c r="I887" s="31">
        <v>14</v>
      </c>
      <c r="J887" s="31">
        <v>3</v>
      </c>
      <c r="K887" s="31">
        <v>0</v>
      </c>
      <c r="L887" s="31">
        <v>0</v>
      </c>
      <c r="M887" s="31">
        <v>30</v>
      </c>
    </row>
    <row r="888" spans="1:13" x14ac:dyDescent="0.2">
      <c r="A888" s="29" t="s">
        <v>17</v>
      </c>
      <c r="B888" s="29" t="s">
        <v>20</v>
      </c>
      <c r="C888" s="29" t="s">
        <v>27</v>
      </c>
      <c r="D888" s="29" t="s">
        <v>28</v>
      </c>
      <c r="E888" s="32">
        <v>2</v>
      </c>
      <c r="F888" s="29">
        <v>2012</v>
      </c>
      <c r="G888" s="31">
        <v>549.21052631578948</v>
      </c>
      <c r="H888" s="31">
        <v>346</v>
      </c>
      <c r="I888" s="31">
        <v>9</v>
      </c>
      <c r="J888" s="31">
        <v>7</v>
      </c>
      <c r="K888" s="31">
        <v>0</v>
      </c>
      <c r="L888" s="31">
        <v>0</v>
      </c>
      <c r="M888" s="31">
        <v>362</v>
      </c>
    </row>
    <row r="889" spans="1:13" x14ac:dyDescent="0.2">
      <c r="A889" s="29" t="s">
        <v>17</v>
      </c>
      <c r="B889" s="29" t="s">
        <v>20</v>
      </c>
      <c r="C889" s="29" t="s">
        <v>27</v>
      </c>
      <c r="D889" s="29" t="s">
        <v>28</v>
      </c>
      <c r="E889" s="30" t="s">
        <v>12</v>
      </c>
      <c r="F889" s="29">
        <v>2012</v>
      </c>
      <c r="G889" s="31">
        <v>549.21052631578948</v>
      </c>
      <c r="H889" s="31">
        <v>321</v>
      </c>
      <c r="I889" s="31">
        <v>1</v>
      </c>
      <c r="J889" s="31">
        <v>0</v>
      </c>
      <c r="K889" s="31">
        <v>0</v>
      </c>
      <c r="L889" s="31">
        <v>0</v>
      </c>
      <c r="M889" s="31">
        <v>322</v>
      </c>
    </row>
    <row r="890" spans="1:13" x14ac:dyDescent="0.2">
      <c r="A890" s="29" t="s">
        <v>17</v>
      </c>
      <c r="B890" s="29" t="s">
        <v>20</v>
      </c>
      <c r="C890" s="29" t="s">
        <v>27</v>
      </c>
      <c r="D890" s="29" t="s">
        <v>28</v>
      </c>
      <c r="E890" s="32">
        <v>1</v>
      </c>
      <c r="F890" s="29">
        <v>2016</v>
      </c>
      <c r="G890" s="31">
        <v>597.04052847353898</v>
      </c>
      <c r="H890" s="31">
        <v>150</v>
      </c>
      <c r="I890" s="31">
        <v>264</v>
      </c>
      <c r="J890" s="31">
        <v>2</v>
      </c>
      <c r="K890" s="31">
        <v>0</v>
      </c>
      <c r="L890" s="31">
        <v>0</v>
      </c>
      <c r="M890" s="31">
        <v>416</v>
      </c>
    </row>
    <row r="891" spans="1:13" x14ac:dyDescent="0.2">
      <c r="A891" s="29" t="s">
        <v>17</v>
      </c>
      <c r="B891" s="29" t="s">
        <v>20</v>
      </c>
      <c r="C891" s="29" t="s">
        <v>27</v>
      </c>
      <c r="D891" s="29" t="s">
        <v>41</v>
      </c>
      <c r="E891" s="32">
        <v>1</v>
      </c>
      <c r="F891" s="29">
        <v>2017</v>
      </c>
      <c r="G891" s="31">
        <v>461.87365601613112</v>
      </c>
      <c r="H891" s="31">
        <v>2</v>
      </c>
      <c r="I891" s="31">
        <v>162</v>
      </c>
      <c r="J891" s="31">
        <v>1</v>
      </c>
      <c r="K891" s="31">
        <v>0</v>
      </c>
      <c r="L891" s="31">
        <v>0</v>
      </c>
      <c r="M891" s="31">
        <v>165</v>
      </c>
    </row>
    <row r="892" spans="1:13" x14ac:dyDescent="0.2">
      <c r="A892" s="29" t="s">
        <v>17</v>
      </c>
      <c r="B892" s="29" t="s">
        <v>20</v>
      </c>
      <c r="C892" s="29" t="s">
        <v>27</v>
      </c>
      <c r="D892" s="29" t="s">
        <v>41</v>
      </c>
      <c r="E892" s="32">
        <v>1</v>
      </c>
      <c r="F892" s="29">
        <v>2017</v>
      </c>
      <c r="G892" s="31">
        <v>486.50461253771255</v>
      </c>
      <c r="H892" s="31">
        <v>95</v>
      </c>
      <c r="I892" s="31">
        <v>47</v>
      </c>
      <c r="J892" s="31">
        <v>41</v>
      </c>
      <c r="K892" s="31">
        <v>16</v>
      </c>
      <c r="L892" s="31">
        <v>3.2</v>
      </c>
      <c r="M892" s="31">
        <v>186.2</v>
      </c>
    </row>
    <row r="893" spans="1:13" x14ac:dyDescent="0.2">
      <c r="A893" s="29" t="s">
        <v>17</v>
      </c>
      <c r="B893" s="29" t="s">
        <v>20</v>
      </c>
      <c r="C893" s="29" t="s">
        <v>34</v>
      </c>
      <c r="D893" s="29" t="s">
        <v>35</v>
      </c>
      <c r="E893" s="32">
        <v>2</v>
      </c>
      <c r="F893" s="29">
        <v>2014</v>
      </c>
      <c r="G893" s="31">
        <v>585.87570621468922</v>
      </c>
      <c r="H893" s="31">
        <v>432</v>
      </c>
      <c r="I893" s="31">
        <v>5</v>
      </c>
      <c r="J893" s="31">
        <v>3</v>
      </c>
      <c r="K893" s="31">
        <v>0</v>
      </c>
      <c r="L893" s="31">
        <v>0</v>
      </c>
      <c r="M893" s="31">
        <v>440</v>
      </c>
    </row>
    <row r="894" spans="1:13" x14ac:dyDescent="0.2">
      <c r="A894" s="29" t="s">
        <v>17</v>
      </c>
      <c r="B894" s="29" t="s">
        <v>20</v>
      </c>
      <c r="C894" s="29" t="s">
        <v>34</v>
      </c>
      <c r="D894" s="29" t="s">
        <v>35</v>
      </c>
      <c r="E894" s="32">
        <v>2</v>
      </c>
      <c r="F894" s="29">
        <v>2014</v>
      </c>
      <c r="G894" s="31">
        <v>615.6186612576065</v>
      </c>
      <c r="H894" s="31">
        <v>663</v>
      </c>
      <c r="I894" s="31">
        <v>0</v>
      </c>
      <c r="J894" s="31">
        <v>0</v>
      </c>
      <c r="K894" s="31">
        <v>0</v>
      </c>
      <c r="L894" s="31">
        <v>0</v>
      </c>
      <c r="M894" s="31">
        <v>663</v>
      </c>
    </row>
    <row r="895" spans="1:13" x14ac:dyDescent="0.2">
      <c r="A895" s="29" t="s">
        <v>17</v>
      </c>
      <c r="B895" s="29" t="s">
        <v>20</v>
      </c>
      <c r="C895" s="29" t="s">
        <v>34</v>
      </c>
      <c r="D895" s="29" t="s">
        <v>35</v>
      </c>
      <c r="E895" s="32">
        <v>2</v>
      </c>
      <c r="F895" s="29">
        <v>2014</v>
      </c>
      <c r="G895" s="31">
        <v>627.4829886</v>
      </c>
      <c r="H895" s="31">
        <v>582</v>
      </c>
      <c r="I895" s="31">
        <v>0</v>
      </c>
      <c r="J895" s="31">
        <v>24</v>
      </c>
      <c r="K895" s="31">
        <v>3</v>
      </c>
      <c r="L895" s="31">
        <v>0.60000000000000009</v>
      </c>
      <c r="M895" s="31">
        <v>606.6</v>
      </c>
    </row>
    <row r="896" spans="1:13" x14ac:dyDescent="0.2">
      <c r="A896" s="29" t="s">
        <v>17</v>
      </c>
      <c r="B896" s="29" t="s">
        <v>20</v>
      </c>
      <c r="C896" s="29" t="s">
        <v>34</v>
      </c>
      <c r="D896" s="29" t="s">
        <v>35</v>
      </c>
      <c r="E896" s="32">
        <v>2</v>
      </c>
      <c r="F896" s="29">
        <v>2014</v>
      </c>
      <c r="G896" s="31">
        <v>634.31739760000005</v>
      </c>
      <c r="H896" s="31">
        <v>412</v>
      </c>
      <c r="I896" s="31">
        <v>0</v>
      </c>
      <c r="J896" s="31">
        <v>26</v>
      </c>
      <c r="K896" s="31">
        <v>0</v>
      </c>
      <c r="L896" s="31">
        <v>0</v>
      </c>
      <c r="M896" s="31">
        <v>438</v>
      </c>
    </row>
    <row r="897" spans="1:13" x14ac:dyDescent="0.2">
      <c r="A897" s="29" t="s">
        <v>17</v>
      </c>
      <c r="B897" s="29" t="s">
        <v>20</v>
      </c>
      <c r="C897" s="29" t="s">
        <v>34</v>
      </c>
      <c r="D897" s="29" t="s">
        <v>35</v>
      </c>
      <c r="E897" s="30" t="s">
        <v>12</v>
      </c>
      <c r="F897" s="29">
        <v>2014</v>
      </c>
      <c r="G897" s="31">
        <v>615.6186612576065</v>
      </c>
      <c r="H897" s="31">
        <v>19</v>
      </c>
      <c r="I897" s="31">
        <v>0</v>
      </c>
      <c r="J897" s="31">
        <v>0</v>
      </c>
      <c r="K897" s="31">
        <v>0</v>
      </c>
      <c r="L897" s="31">
        <v>0</v>
      </c>
      <c r="M897" s="31">
        <v>19</v>
      </c>
    </row>
    <row r="898" spans="1:13" x14ac:dyDescent="0.2">
      <c r="A898" s="29" t="s">
        <v>17</v>
      </c>
      <c r="B898" s="29" t="s">
        <v>20</v>
      </c>
      <c r="C898" s="29" t="s">
        <v>34</v>
      </c>
      <c r="D898" s="29" t="s">
        <v>39</v>
      </c>
      <c r="E898" s="32">
        <v>3</v>
      </c>
      <c r="F898" s="29">
        <v>2006</v>
      </c>
      <c r="G898" s="31">
        <v>429.94505494505495</v>
      </c>
      <c r="H898" s="31">
        <v>225</v>
      </c>
      <c r="I898" s="31">
        <v>566</v>
      </c>
      <c r="J898" s="31">
        <v>41</v>
      </c>
      <c r="K898" s="31">
        <v>0</v>
      </c>
      <c r="L898" s="31">
        <v>0</v>
      </c>
      <c r="M898" s="31">
        <v>832</v>
      </c>
    </row>
    <row r="899" spans="1:13" x14ac:dyDescent="0.2">
      <c r="A899" s="29" t="s">
        <v>17</v>
      </c>
      <c r="B899" s="29" t="s">
        <v>20</v>
      </c>
      <c r="C899" s="29" t="s">
        <v>34</v>
      </c>
      <c r="D899" s="29" t="s">
        <v>39</v>
      </c>
      <c r="E899" s="30" t="s">
        <v>15</v>
      </c>
      <c r="F899" s="29">
        <v>2006</v>
      </c>
      <c r="G899" s="31">
        <v>429.94505494505495</v>
      </c>
      <c r="H899" s="31">
        <v>0</v>
      </c>
      <c r="I899" s="31">
        <v>23</v>
      </c>
      <c r="J899" s="31">
        <v>0</v>
      </c>
      <c r="K899" s="31">
        <v>5</v>
      </c>
      <c r="L899" s="31">
        <v>1</v>
      </c>
      <c r="M899" s="31">
        <v>24</v>
      </c>
    </row>
    <row r="900" spans="1:13" x14ac:dyDescent="0.2">
      <c r="A900" s="29" t="s">
        <v>17</v>
      </c>
      <c r="B900" s="29" t="s">
        <v>20</v>
      </c>
      <c r="C900" s="29" t="s">
        <v>34</v>
      </c>
      <c r="D900" s="29" t="s">
        <v>39</v>
      </c>
      <c r="E900" s="32">
        <v>3</v>
      </c>
      <c r="F900" s="29">
        <v>2008</v>
      </c>
      <c r="G900" s="31">
        <v>332.53314537675521</v>
      </c>
      <c r="H900" s="31">
        <v>1106</v>
      </c>
      <c r="I900" s="31">
        <v>153</v>
      </c>
      <c r="J900" s="31">
        <v>4</v>
      </c>
      <c r="K900" s="31">
        <v>85</v>
      </c>
      <c r="L900" s="31">
        <v>17</v>
      </c>
      <c r="M900" s="31">
        <v>1280</v>
      </c>
    </row>
    <row r="901" spans="1:13" x14ac:dyDescent="0.2">
      <c r="A901" s="29" t="s">
        <v>17</v>
      </c>
      <c r="B901" s="29" t="s">
        <v>20</v>
      </c>
      <c r="C901" s="29" t="s">
        <v>34</v>
      </c>
      <c r="D901" s="29" t="s">
        <v>39</v>
      </c>
      <c r="E901" s="30" t="s">
        <v>15</v>
      </c>
      <c r="F901" s="29">
        <v>2008</v>
      </c>
      <c r="G901" s="31">
        <v>332.53314537675521</v>
      </c>
      <c r="H901" s="31">
        <v>0</v>
      </c>
      <c r="I901" s="31">
        <v>92</v>
      </c>
      <c r="J901" s="31">
        <v>0</v>
      </c>
      <c r="K901" s="31">
        <v>0</v>
      </c>
      <c r="L901" s="31">
        <v>0</v>
      </c>
      <c r="M901" s="31">
        <v>92</v>
      </c>
    </row>
    <row r="902" spans="1:13" x14ac:dyDescent="0.2">
      <c r="A902" s="29" t="s">
        <v>17</v>
      </c>
      <c r="B902" s="29" t="s">
        <v>20</v>
      </c>
      <c r="C902" s="29" t="s">
        <v>34</v>
      </c>
      <c r="D902" s="29" t="s">
        <v>39</v>
      </c>
      <c r="E902" s="30" t="s">
        <v>16</v>
      </c>
      <c r="F902" s="29">
        <v>2008</v>
      </c>
      <c r="G902" s="31">
        <v>332.53314537675521</v>
      </c>
      <c r="H902" s="31">
        <v>267</v>
      </c>
      <c r="I902" s="31">
        <v>0</v>
      </c>
      <c r="J902" s="31">
        <v>11</v>
      </c>
      <c r="K902" s="31">
        <v>42</v>
      </c>
      <c r="L902" s="31">
        <v>8.4</v>
      </c>
      <c r="M902" s="31">
        <v>286.39999999999998</v>
      </c>
    </row>
    <row r="903" spans="1:13" x14ac:dyDescent="0.2">
      <c r="A903" s="29" t="s">
        <v>17</v>
      </c>
      <c r="B903" s="29" t="s">
        <v>20</v>
      </c>
      <c r="C903" s="29" t="s">
        <v>34</v>
      </c>
      <c r="D903" s="29" t="s">
        <v>39</v>
      </c>
      <c r="E903" s="32">
        <v>2</v>
      </c>
      <c r="F903" s="29">
        <v>2012</v>
      </c>
      <c r="G903" s="31">
        <v>596.73042293681408</v>
      </c>
      <c r="H903" s="31">
        <v>433</v>
      </c>
      <c r="I903" s="31">
        <v>0</v>
      </c>
      <c r="J903" s="31">
        <v>56</v>
      </c>
      <c r="K903" s="31">
        <v>0</v>
      </c>
      <c r="L903" s="31">
        <v>0</v>
      </c>
      <c r="M903" s="31">
        <v>489</v>
      </c>
    </row>
    <row r="904" spans="1:13" x14ac:dyDescent="0.2">
      <c r="A904" s="29" t="s">
        <v>17</v>
      </c>
      <c r="B904" s="29" t="s">
        <v>20</v>
      </c>
      <c r="C904" s="29" t="s">
        <v>34</v>
      </c>
      <c r="D904" s="29" t="s">
        <v>39</v>
      </c>
      <c r="E904" s="30" t="s">
        <v>12</v>
      </c>
      <c r="F904" s="29">
        <v>2012</v>
      </c>
      <c r="G904" s="31">
        <v>596.73042293681408</v>
      </c>
      <c r="H904" s="31">
        <v>80</v>
      </c>
      <c r="I904" s="31">
        <v>195</v>
      </c>
      <c r="J904" s="31">
        <v>9</v>
      </c>
      <c r="K904" s="31">
        <v>13</v>
      </c>
      <c r="L904" s="31">
        <v>2.6</v>
      </c>
      <c r="M904" s="31">
        <v>286.60000000000002</v>
      </c>
    </row>
    <row r="905" spans="1:13" x14ac:dyDescent="0.2">
      <c r="A905" s="29" t="s">
        <v>17</v>
      </c>
      <c r="B905" s="29" t="s">
        <v>20</v>
      </c>
      <c r="C905" s="29" t="s">
        <v>34</v>
      </c>
      <c r="D905" s="29" t="s">
        <v>39</v>
      </c>
      <c r="E905" s="32">
        <v>1</v>
      </c>
      <c r="F905" s="29">
        <v>2016</v>
      </c>
      <c r="G905" s="31">
        <v>555.6206803214402</v>
      </c>
      <c r="H905" s="31">
        <v>197</v>
      </c>
      <c r="I905" s="31">
        <v>23</v>
      </c>
      <c r="J905" s="31">
        <v>12</v>
      </c>
      <c r="K905" s="31">
        <v>1</v>
      </c>
      <c r="L905" s="31">
        <v>0.2</v>
      </c>
      <c r="M905" s="31">
        <v>232.2</v>
      </c>
    </row>
    <row r="906" spans="1:13" x14ac:dyDescent="0.2">
      <c r="A906" s="29" t="s">
        <v>17</v>
      </c>
      <c r="B906" s="29" t="s">
        <v>20</v>
      </c>
      <c r="C906" s="29" t="s">
        <v>34</v>
      </c>
      <c r="D906" s="29" t="s">
        <v>39</v>
      </c>
      <c r="E906" s="32">
        <v>1</v>
      </c>
      <c r="F906" s="29">
        <v>2017</v>
      </c>
      <c r="G906" s="31">
        <v>562.28812848544612</v>
      </c>
      <c r="H906" s="31">
        <v>125</v>
      </c>
      <c r="I906" s="31">
        <v>85</v>
      </c>
      <c r="J906" s="31">
        <v>0</v>
      </c>
      <c r="K906" s="31">
        <v>2</v>
      </c>
      <c r="L906" s="31">
        <v>0.4</v>
      </c>
      <c r="M906" s="31">
        <v>210.4</v>
      </c>
    </row>
    <row r="907" spans="1:13" x14ac:dyDescent="0.2">
      <c r="A907" s="29" t="s">
        <v>17</v>
      </c>
      <c r="B907" s="29" t="s">
        <v>20</v>
      </c>
      <c r="C907" s="29" t="s">
        <v>34</v>
      </c>
      <c r="D907" s="29" t="s">
        <v>40</v>
      </c>
      <c r="E907" s="32">
        <v>3</v>
      </c>
      <c r="F907" s="29">
        <v>2002</v>
      </c>
      <c r="G907" s="31">
        <v>482.26164079822621</v>
      </c>
      <c r="H907" s="31">
        <v>1155</v>
      </c>
      <c r="I907" s="31">
        <v>95</v>
      </c>
      <c r="J907" s="31">
        <v>10</v>
      </c>
      <c r="K907" s="31">
        <v>0</v>
      </c>
      <c r="L907" s="31">
        <v>0</v>
      </c>
      <c r="M907" s="31">
        <v>1260</v>
      </c>
    </row>
    <row r="908" spans="1:13" x14ac:dyDescent="0.2">
      <c r="A908" s="29" t="s">
        <v>17</v>
      </c>
      <c r="B908" s="29" t="s">
        <v>20</v>
      </c>
      <c r="C908" s="29" t="s">
        <v>34</v>
      </c>
      <c r="D908" s="29" t="s">
        <v>40</v>
      </c>
      <c r="E908" s="30" t="s">
        <v>16</v>
      </c>
      <c r="F908" s="29">
        <v>2002</v>
      </c>
      <c r="G908" s="31">
        <v>482.26164079822621</v>
      </c>
      <c r="H908" s="31">
        <v>485</v>
      </c>
      <c r="I908" s="31">
        <v>0</v>
      </c>
      <c r="J908" s="31">
        <v>94</v>
      </c>
      <c r="K908" s="31">
        <v>98</v>
      </c>
      <c r="L908" s="31">
        <v>19.600000000000001</v>
      </c>
      <c r="M908" s="31">
        <v>598.6</v>
      </c>
    </row>
    <row r="909" spans="1:13" x14ac:dyDescent="0.2">
      <c r="A909" s="29" t="s">
        <v>17</v>
      </c>
      <c r="B909" s="29" t="s">
        <v>20</v>
      </c>
      <c r="C909" s="29" t="s">
        <v>32</v>
      </c>
      <c r="D909" s="29" t="s">
        <v>33</v>
      </c>
      <c r="E909" s="32">
        <v>3</v>
      </c>
      <c r="F909" s="29">
        <v>2003</v>
      </c>
      <c r="G909" s="31">
        <v>573.07317073170736</v>
      </c>
      <c r="H909" s="31">
        <v>121</v>
      </c>
      <c r="I909" s="31">
        <v>0</v>
      </c>
      <c r="J909" s="31">
        <v>9</v>
      </c>
      <c r="K909" s="31">
        <v>0</v>
      </c>
      <c r="L909" s="31">
        <v>0</v>
      </c>
      <c r="M909" s="31">
        <v>130</v>
      </c>
    </row>
    <row r="910" spans="1:13" x14ac:dyDescent="0.2">
      <c r="A910" s="29" t="s">
        <v>17</v>
      </c>
      <c r="B910" s="29" t="s">
        <v>20</v>
      </c>
      <c r="C910" s="29" t="s">
        <v>32</v>
      </c>
      <c r="D910" s="29" t="s">
        <v>33</v>
      </c>
      <c r="E910" s="30" t="s">
        <v>15</v>
      </c>
      <c r="F910" s="29">
        <v>2003</v>
      </c>
      <c r="G910" s="31">
        <v>573.07317073170736</v>
      </c>
      <c r="H910" s="31">
        <v>0</v>
      </c>
      <c r="I910" s="31">
        <v>87</v>
      </c>
      <c r="J910" s="31">
        <v>0</v>
      </c>
      <c r="K910" s="31">
        <v>0</v>
      </c>
      <c r="L910" s="31">
        <v>0</v>
      </c>
      <c r="M910" s="31">
        <v>87</v>
      </c>
    </row>
    <row r="911" spans="1:13" x14ac:dyDescent="0.2">
      <c r="A911" s="29" t="s">
        <v>17</v>
      </c>
      <c r="B911" s="29" t="s">
        <v>20</v>
      </c>
      <c r="C911" s="29" t="s">
        <v>32</v>
      </c>
      <c r="D911" s="29" t="s">
        <v>33</v>
      </c>
      <c r="E911" s="32">
        <v>3</v>
      </c>
      <c r="F911" s="29">
        <v>2004</v>
      </c>
      <c r="G911" s="31">
        <v>283.66958709938621</v>
      </c>
      <c r="H911" s="31">
        <v>0</v>
      </c>
      <c r="I911" s="31">
        <v>0</v>
      </c>
      <c r="J911" s="31">
        <v>756</v>
      </c>
      <c r="K911" s="31">
        <v>0</v>
      </c>
      <c r="L911" s="31">
        <v>0</v>
      </c>
      <c r="M911" s="31">
        <v>756</v>
      </c>
    </row>
    <row r="912" spans="1:13" x14ac:dyDescent="0.2">
      <c r="A912" s="29" t="s">
        <v>17</v>
      </c>
      <c r="B912" s="29" t="s">
        <v>20</v>
      </c>
      <c r="C912" s="29" t="s">
        <v>32</v>
      </c>
      <c r="D912" s="29" t="s">
        <v>33</v>
      </c>
      <c r="E912" s="30" t="s">
        <v>16</v>
      </c>
      <c r="F912" s="29">
        <v>2004</v>
      </c>
      <c r="G912" s="31">
        <v>283.66958709938621</v>
      </c>
      <c r="H912" s="31">
        <v>0</v>
      </c>
      <c r="I912" s="31">
        <v>0</v>
      </c>
      <c r="J912" s="31">
        <v>494</v>
      </c>
      <c r="K912" s="31">
        <v>0</v>
      </c>
      <c r="L912" s="31">
        <v>0</v>
      </c>
      <c r="M912" s="31">
        <v>494</v>
      </c>
    </row>
    <row r="913" spans="1:13" x14ac:dyDescent="0.2">
      <c r="A913" s="29" t="s">
        <v>17</v>
      </c>
      <c r="B913" s="29" t="s">
        <v>20</v>
      </c>
      <c r="C913" s="29" t="s">
        <v>32</v>
      </c>
      <c r="D913" s="29" t="s">
        <v>33</v>
      </c>
      <c r="E913" s="30" t="s">
        <v>16</v>
      </c>
      <c r="F913" s="29">
        <v>2005</v>
      </c>
      <c r="G913" s="31">
        <v>446.82364487478708</v>
      </c>
      <c r="H913" s="31">
        <v>80</v>
      </c>
      <c r="I913" s="31">
        <v>390</v>
      </c>
      <c r="J913" s="31">
        <v>0</v>
      </c>
      <c r="K913" s="31">
        <v>0</v>
      </c>
      <c r="L913" s="31">
        <v>0</v>
      </c>
      <c r="M913" s="31">
        <v>470</v>
      </c>
    </row>
    <row r="914" spans="1:13" x14ac:dyDescent="0.2">
      <c r="A914" s="29" t="s">
        <v>17</v>
      </c>
      <c r="B914" s="29" t="s">
        <v>20</v>
      </c>
      <c r="C914" s="29" t="s">
        <v>32</v>
      </c>
      <c r="D914" s="29" t="s">
        <v>33</v>
      </c>
      <c r="E914" s="32">
        <v>3</v>
      </c>
      <c r="F914" s="29">
        <v>2006</v>
      </c>
      <c r="G914" s="31">
        <v>387.85693929461866</v>
      </c>
      <c r="H914" s="31">
        <v>0</v>
      </c>
      <c r="I914" s="31">
        <v>350</v>
      </c>
      <c r="J914" s="31">
        <v>301</v>
      </c>
      <c r="K914" s="31">
        <v>23</v>
      </c>
      <c r="L914" s="31">
        <v>4.6000000000000005</v>
      </c>
      <c r="M914" s="31">
        <v>655.6</v>
      </c>
    </row>
    <row r="915" spans="1:13" x14ac:dyDescent="0.2">
      <c r="A915" s="29" t="s">
        <v>17</v>
      </c>
      <c r="B915" s="29" t="s">
        <v>20</v>
      </c>
      <c r="C915" s="29" t="s">
        <v>32</v>
      </c>
      <c r="D915" s="29" t="s">
        <v>33</v>
      </c>
      <c r="E915" s="32">
        <v>3</v>
      </c>
      <c r="F915" s="29">
        <v>2006</v>
      </c>
      <c r="G915" s="31">
        <v>513.44000000000005</v>
      </c>
      <c r="H915" s="31">
        <v>56</v>
      </c>
      <c r="I915" s="31">
        <v>256</v>
      </c>
      <c r="J915" s="31">
        <v>11</v>
      </c>
      <c r="K915" s="31">
        <v>6</v>
      </c>
      <c r="L915" s="31">
        <v>1.2000000000000002</v>
      </c>
      <c r="M915" s="31">
        <v>324.2</v>
      </c>
    </row>
    <row r="916" spans="1:13" x14ac:dyDescent="0.2">
      <c r="A916" s="29" t="s">
        <v>17</v>
      </c>
      <c r="B916" s="29" t="s">
        <v>20</v>
      </c>
      <c r="C916" s="29" t="s">
        <v>32</v>
      </c>
      <c r="D916" s="29" t="s">
        <v>33</v>
      </c>
      <c r="E916" s="32">
        <v>3</v>
      </c>
      <c r="F916" s="29">
        <v>2007</v>
      </c>
      <c r="G916" s="31">
        <v>456.98116400097348</v>
      </c>
      <c r="H916" s="31">
        <v>90</v>
      </c>
      <c r="I916" s="31">
        <v>96</v>
      </c>
      <c r="J916" s="31">
        <v>291</v>
      </c>
      <c r="K916" s="31">
        <v>1</v>
      </c>
      <c r="L916" s="31">
        <v>0.2</v>
      </c>
      <c r="M916" s="31">
        <v>477.2</v>
      </c>
    </row>
    <row r="917" spans="1:13" x14ac:dyDescent="0.2">
      <c r="A917" s="29" t="s">
        <v>17</v>
      </c>
      <c r="B917" s="29" t="s">
        <v>20</v>
      </c>
      <c r="C917" s="29" t="s">
        <v>32</v>
      </c>
      <c r="D917" s="29" t="s">
        <v>33</v>
      </c>
      <c r="E917" s="32">
        <v>3</v>
      </c>
      <c r="F917" s="29">
        <v>2007</v>
      </c>
      <c r="G917" s="31">
        <v>494.34072472962288</v>
      </c>
      <c r="H917" s="31">
        <v>0</v>
      </c>
      <c r="I917" s="31">
        <v>0</v>
      </c>
      <c r="J917" s="31">
        <v>450</v>
      </c>
      <c r="K917" s="31">
        <v>8</v>
      </c>
      <c r="L917" s="31">
        <v>1.6</v>
      </c>
      <c r="M917" s="31">
        <v>451.6</v>
      </c>
    </row>
    <row r="918" spans="1:13" x14ac:dyDescent="0.2">
      <c r="A918" s="29" t="s">
        <v>17</v>
      </c>
      <c r="B918" s="29" t="s">
        <v>20</v>
      </c>
      <c r="C918" s="29" t="s">
        <v>32</v>
      </c>
      <c r="D918" s="29" t="s">
        <v>33</v>
      </c>
      <c r="E918" s="30" t="s">
        <v>15</v>
      </c>
      <c r="F918" s="29">
        <v>2007</v>
      </c>
      <c r="G918" s="31">
        <v>456.98116400097348</v>
      </c>
      <c r="H918" s="31">
        <v>0</v>
      </c>
      <c r="I918" s="31">
        <v>12</v>
      </c>
      <c r="J918" s="31">
        <v>151</v>
      </c>
      <c r="K918" s="31">
        <v>47</v>
      </c>
      <c r="L918" s="31">
        <v>9.4</v>
      </c>
      <c r="M918" s="31">
        <v>172.4</v>
      </c>
    </row>
    <row r="919" spans="1:13" x14ac:dyDescent="0.2">
      <c r="A919" s="29" t="s">
        <v>17</v>
      </c>
      <c r="B919" s="29" t="s">
        <v>20</v>
      </c>
      <c r="C919" s="29" t="s">
        <v>32</v>
      </c>
      <c r="D919" s="29" t="s">
        <v>33</v>
      </c>
      <c r="E919" s="32">
        <v>2</v>
      </c>
      <c r="F919" s="29">
        <v>2010</v>
      </c>
      <c r="G919" s="31">
        <v>659.83263598326357</v>
      </c>
      <c r="H919" s="31">
        <v>146</v>
      </c>
      <c r="I919" s="31">
        <v>307</v>
      </c>
      <c r="J919" s="31">
        <v>122</v>
      </c>
      <c r="K919" s="31">
        <v>0</v>
      </c>
      <c r="L919" s="31">
        <v>0</v>
      </c>
      <c r="M919" s="31">
        <v>575</v>
      </c>
    </row>
    <row r="920" spans="1:13" x14ac:dyDescent="0.2">
      <c r="A920" s="29" t="s">
        <v>17</v>
      </c>
      <c r="B920" s="29" t="s">
        <v>20</v>
      </c>
      <c r="C920" s="29" t="s">
        <v>32</v>
      </c>
      <c r="D920" s="29" t="s">
        <v>33</v>
      </c>
      <c r="E920" s="32">
        <v>2</v>
      </c>
      <c r="F920" s="29">
        <v>2012</v>
      </c>
      <c r="G920" s="31">
        <v>504.51221239774458</v>
      </c>
      <c r="H920" s="31">
        <v>0</v>
      </c>
      <c r="I920" s="31">
        <v>99</v>
      </c>
      <c r="J920" s="31">
        <v>309</v>
      </c>
      <c r="K920" s="31">
        <v>86</v>
      </c>
      <c r="L920" s="31">
        <v>17.2</v>
      </c>
      <c r="M920" s="31">
        <v>425.2</v>
      </c>
    </row>
    <row r="921" spans="1:13" x14ac:dyDescent="0.2">
      <c r="A921" s="29" t="s">
        <v>17</v>
      </c>
      <c r="B921" s="29" t="s">
        <v>20</v>
      </c>
      <c r="C921" s="29" t="s">
        <v>32</v>
      </c>
      <c r="D921" s="29" t="s">
        <v>33</v>
      </c>
      <c r="E921" s="32">
        <v>2</v>
      </c>
      <c r="F921" s="29">
        <v>2012</v>
      </c>
      <c r="G921" s="31">
        <v>920.54691991529546</v>
      </c>
      <c r="H921" s="31">
        <v>53</v>
      </c>
      <c r="I921" s="31">
        <v>150</v>
      </c>
      <c r="J921" s="31">
        <v>217</v>
      </c>
      <c r="K921" s="31">
        <v>296</v>
      </c>
      <c r="L921" s="31">
        <v>59.2</v>
      </c>
      <c r="M921" s="31">
        <v>479.2</v>
      </c>
    </row>
    <row r="922" spans="1:13" x14ac:dyDescent="0.2">
      <c r="A922" s="29" t="s">
        <v>17</v>
      </c>
      <c r="B922" s="29" t="s">
        <v>20</v>
      </c>
      <c r="C922" s="29" t="s">
        <v>32</v>
      </c>
      <c r="D922" s="29" t="s">
        <v>33</v>
      </c>
      <c r="E922" s="32">
        <v>2</v>
      </c>
      <c r="F922" s="29">
        <v>2012</v>
      </c>
      <c r="G922" s="31">
        <v>1391.5340251264897</v>
      </c>
      <c r="H922" s="31">
        <v>118</v>
      </c>
      <c r="I922" s="31">
        <v>15</v>
      </c>
      <c r="J922" s="31">
        <v>3</v>
      </c>
      <c r="K922" s="31">
        <v>103</v>
      </c>
      <c r="L922" s="31">
        <v>20.6</v>
      </c>
      <c r="M922" s="31">
        <v>156.6</v>
      </c>
    </row>
    <row r="923" spans="1:13" x14ac:dyDescent="0.2">
      <c r="A923" s="29" t="s">
        <v>17</v>
      </c>
      <c r="B923" s="29" t="s">
        <v>20</v>
      </c>
      <c r="C923" s="29" t="s">
        <v>32</v>
      </c>
      <c r="D923" s="29" t="s">
        <v>33</v>
      </c>
      <c r="E923" s="30" t="s">
        <v>12</v>
      </c>
      <c r="F923" s="29">
        <v>2012</v>
      </c>
      <c r="G923" s="31">
        <v>920.54691991529546</v>
      </c>
      <c r="H923" s="31">
        <v>52</v>
      </c>
      <c r="I923" s="31">
        <v>4</v>
      </c>
      <c r="J923" s="31">
        <v>1</v>
      </c>
      <c r="K923" s="31">
        <v>18</v>
      </c>
      <c r="L923" s="31">
        <v>3.6</v>
      </c>
      <c r="M923" s="31">
        <v>60.6</v>
      </c>
    </row>
    <row r="924" spans="1:13" x14ac:dyDescent="0.2">
      <c r="A924" s="29" t="s">
        <v>17</v>
      </c>
      <c r="B924" s="29" t="s">
        <v>20</v>
      </c>
      <c r="C924" s="29" t="s">
        <v>32</v>
      </c>
      <c r="D924" s="29" t="s">
        <v>33</v>
      </c>
      <c r="E924" s="32">
        <v>2</v>
      </c>
      <c r="F924" s="29">
        <v>2014</v>
      </c>
      <c r="G924" s="31">
        <v>608.3106267029973</v>
      </c>
      <c r="H924" s="31">
        <v>294</v>
      </c>
      <c r="I924" s="31">
        <v>0</v>
      </c>
      <c r="J924" s="31">
        <v>139</v>
      </c>
      <c r="K924" s="31">
        <v>20</v>
      </c>
      <c r="L924" s="31">
        <v>4</v>
      </c>
      <c r="M924" s="31">
        <v>437</v>
      </c>
    </row>
    <row r="925" spans="1:13" x14ac:dyDescent="0.2">
      <c r="A925" s="29" t="s">
        <v>17</v>
      </c>
      <c r="B925" s="29" t="s">
        <v>20</v>
      </c>
      <c r="C925" s="29" t="s">
        <v>32</v>
      </c>
      <c r="D925" s="29" t="s">
        <v>33</v>
      </c>
      <c r="E925" s="30" t="s">
        <v>12</v>
      </c>
      <c r="F925" s="29">
        <v>2014</v>
      </c>
      <c r="G925" s="31">
        <v>608.3106267029973</v>
      </c>
      <c r="H925" s="31">
        <v>0</v>
      </c>
      <c r="I925" s="31">
        <v>54</v>
      </c>
      <c r="J925" s="31">
        <v>59</v>
      </c>
      <c r="K925" s="31">
        <v>0</v>
      </c>
      <c r="L925" s="31">
        <v>0</v>
      </c>
      <c r="M925" s="31">
        <v>113</v>
      </c>
    </row>
    <row r="926" spans="1:13" x14ac:dyDescent="0.2">
      <c r="A926" s="29" t="s">
        <v>17</v>
      </c>
      <c r="B926" s="29" t="s">
        <v>20</v>
      </c>
      <c r="C926" s="29" t="s">
        <v>32</v>
      </c>
      <c r="D926" s="29" t="s">
        <v>33</v>
      </c>
      <c r="E926" s="32">
        <v>1</v>
      </c>
      <c r="F926" s="29">
        <v>2016</v>
      </c>
      <c r="G926" s="31">
        <v>507.27246235972552</v>
      </c>
      <c r="H926" s="31">
        <v>294</v>
      </c>
      <c r="I926" s="31">
        <v>68</v>
      </c>
      <c r="J926" s="31">
        <v>16</v>
      </c>
      <c r="K926" s="31">
        <v>26</v>
      </c>
      <c r="L926" s="31">
        <v>5.2</v>
      </c>
      <c r="M926" s="31">
        <v>383.2</v>
      </c>
    </row>
    <row r="927" spans="1:13" x14ac:dyDescent="0.2">
      <c r="A927" s="29" t="s">
        <v>17</v>
      </c>
      <c r="B927" s="29" t="s">
        <v>20</v>
      </c>
      <c r="C927" s="29" t="s">
        <v>32</v>
      </c>
      <c r="D927" s="29" t="s">
        <v>33</v>
      </c>
      <c r="E927" s="32">
        <v>1</v>
      </c>
      <c r="F927" s="29">
        <v>2017</v>
      </c>
      <c r="G927" s="31">
        <v>605.35720998286888</v>
      </c>
      <c r="H927" s="31">
        <v>77</v>
      </c>
      <c r="I927" s="31">
        <v>0</v>
      </c>
      <c r="J927" s="31">
        <v>0</v>
      </c>
      <c r="K927" s="31">
        <v>0</v>
      </c>
      <c r="L927" s="31">
        <v>0</v>
      </c>
      <c r="M927" s="31">
        <v>77</v>
      </c>
    </row>
    <row r="928" spans="1:13" x14ac:dyDescent="0.2">
      <c r="A928" s="29" t="s">
        <v>17</v>
      </c>
      <c r="B928" s="29" t="s">
        <v>20</v>
      </c>
      <c r="C928" s="29" t="s">
        <v>32</v>
      </c>
      <c r="D928" s="29" t="s">
        <v>33</v>
      </c>
      <c r="E928" s="32">
        <v>1</v>
      </c>
      <c r="F928" s="29">
        <v>2017</v>
      </c>
      <c r="G928" s="31">
        <v>626.15413097505746</v>
      </c>
      <c r="H928" s="31">
        <v>66</v>
      </c>
      <c r="I928" s="31">
        <v>62</v>
      </c>
      <c r="J928" s="31">
        <v>5</v>
      </c>
      <c r="K928" s="31">
        <v>20</v>
      </c>
      <c r="L928" s="31">
        <v>4</v>
      </c>
      <c r="M928" s="31">
        <v>137</v>
      </c>
    </row>
    <row r="929" spans="1:13" x14ac:dyDescent="0.2">
      <c r="A929" s="29" t="s">
        <v>17</v>
      </c>
      <c r="B929" s="29" t="s">
        <v>20</v>
      </c>
      <c r="C929" s="29" t="s">
        <v>8</v>
      </c>
      <c r="D929" s="29" t="s">
        <v>9</v>
      </c>
      <c r="E929" s="32">
        <v>1</v>
      </c>
      <c r="F929" s="29">
        <v>2017</v>
      </c>
      <c r="G929" s="31">
        <v>474.97270930067191</v>
      </c>
      <c r="H929" s="31">
        <v>58</v>
      </c>
      <c r="I929" s="31">
        <v>37</v>
      </c>
      <c r="J929" s="31">
        <v>0</v>
      </c>
      <c r="K929" s="31">
        <v>203</v>
      </c>
      <c r="L929" s="31">
        <v>40.6</v>
      </c>
      <c r="M929" s="31">
        <v>135.6</v>
      </c>
    </row>
    <row r="930" spans="1:13" x14ac:dyDescent="0.2">
      <c r="A930" s="29" t="s">
        <v>17</v>
      </c>
      <c r="B930" s="29" t="s">
        <v>20</v>
      </c>
      <c r="C930" s="29" t="s">
        <v>8</v>
      </c>
      <c r="D930" s="29" t="s">
        <v>9</v>
      </c>
      <c r="E930" s="32">
        <v>1</v>
      </c>
      <c r="F930" s="29">
        <v>2017</v>
      </c>
      <c r="G930" s="31">
        <v>763.02262112998187</v>
      </c>
      <c r="H930" s="31">
        <v>0</v>
      </c>
      <c r="I930" s="31">
        <v>88</v>
      </c>
      <c r="J930" s="31">
        <v>10</v>
      </c>
      <c r="K930" s="31">
        <v>0</v>
      </c>
      <c r="L930" s="31">
        <v>0</v>
      </c>
      <c r="M930" s="31">
        <v>98</v>
      </c>
    </row>
    <row r="931" spans="1:13" x14ac:dyDescent="0.2">
      <c r="A931" s="29" t="s">
        <v>17</v>
      </c>
      <c r="B931" s="29" t="s">
        <v>20</v>
      </c>
      <c r="C931" s="29" t="s">
        <v>8</v>
      </c>
      <c r="D931" s="29" t="s">
        <v>38</v>
      </c>
      <c r="E931" s="32">
        <v>3</v>
      </c>
      <c r="F931" s="29">
        <v>1986</v>
      </c>
      <c r="G931" s="31">
        <v>389.95726941266309</v>
      </c>
      <c r="H931" s="31">
        <v>0</v>
      </c>
      <c r="I931" s="31">
        <v>1086</v>
      </c>
      <c r="J931" s="31">
        <v>52</v>
      </c>
      <c r="K931" s="31">
        <v>4</v>
      </c>
      <c r="L931" s="31">
        <v>0.8</v>
      </c>
      <c r="M931" s="31">
        <v>1138.8</v>
      </c>
    </row>
    <row r="932" spans="1:13" x14ac:dyDescent="0.2">
      <c r="A932" s="29" t="s">
        <v>17</v>
      </c>
      <c r="B932" s="29" t="s">
        <v>20</v>
      </c>
      <c r="C932" s="29" t="s">
        <v>8</v>
      </c>
      <c r="D932" s="29" t="s">
        <v>38</v>
      </c>
      <c r="E932" s="30" t="s">
        <v>16</v>
      </c>
      <c r="F932" s="29">
        <v>2001</v>
      </c>
      <c r="G932" s="31">
        <v>549.95539583437107</v>
      </c>
      <c r="H932" s="31">
        <v>0</v>
      </c>
      <c r="I932" s="31">
        <v>145</v>
      </c>
      <c r="J932" s="31">
        <v>0</v>
      </c>
      <c r="K932" s="31">
        <v>0</v>
      </c>
      <c r="L932" s="31">
        <v>0</v>
      </c>
      <c r="M932" s="31">
        <v>145</v>
      </c>
    </row>
    <row r="933" spans="1:13" x14ac:dyDescent="0.2">
      <c r="A933" s="29" t="s">
        <v>17</v>
      </c>
      <c r="B933" s="29" t="s">
        <v>20</v>
      </c>
      <c r="C933" s="29" t="s">
        <v>8</v>
      </c>
      <c r="D933" s="29" t="s">
        <v>38</v>
      </c>
      <c r="E933" s="32">
        <v>3</v>
      </c>
      <c r="F933" s="29">
        <v>2002</v>
      </c>
      <c r="G933" s="31">
        <v>402.65754234609477</v>
      </c>
      <c r="H933" s="31">
        <v>375</v>
      </c>
      <c r="I933" s="31">
        <v>621</v>
      </c>
      <c r="J933" s="31">
        <v>32</v>
      </c>
      <c r="K933" s="31">
        <v>0</v>
      </c>
      <c r="L933" s="31">
        <v>0</v>
      </c>
      <c r="M933" s="31">
        <v>1028</v>
      </c>
    </row>
    <row r="934" spans="1:13" x14ac:dyDescent="0.2">
      <c r="A934" s="29" t="s">
        <v>17</v>
      </c>
      <c r="B934" s="29" t="s">
        <v>20</v>
      </c>
      <c r="C934" s="29" t="s">
        <v>8</v>
      </c>
      <c r="D934" s="29" t="s">
        <v>38</v>
      </c>
      <c r="E934" s="30" t="s">
        <v>15</v>
      </c>
      <c r="F934" s="29">
        <v>2002</v>
      </c>
      <c r="G934" s="31">
        <v>426.98826860058989</v>
      </c>
      <c r="H934" s="31">
        <v>148</v>
      </c>
      <c r="I934" s="31">
        <v>0</v>
      </c>
      <c r="J934" s="31">
        <v>3</v>
      </c>
      <c r="K934" s="31">
        <v>0</v>
      </c>
      <c r="L934" s="31">
        <v>0</v>
      </c>
      <c r="M934" s="31">
        <v>151</v>
      </c>
    </row>
    <row r="935" spans="1:13" x14ac:dyDescent="0.2">
      <c r="A935" s="29" t="s">
        <v>17</v>
      </c>
      <c r="B935" s="29" t="s">
        <v>20</v>
      </c>
      <c r="C935" s="29" t="s">
        <v>8</v>
      </c>
      <c r="D935" s="29" t="s">
        <v>38</v>
      </c>
      <c r="E935" s="32">
        <v>3</v>
      </c>
      <c r="F935" s="29">
        <v>2004</v>
      </c>
      <c r="G935" s="31">
        <v>305.26503971450546</v>
      </c>
      <c r="H935" s="31">
        <v>12</v>
      </c>
      <c r="I935" s="31">
        <v>1206</v>
      </c>
      <c r="J935" s="31">
        <v>0</v>
      </c>
      <c r="K935" s="31">
        <v>0</v>
      </c>
      <c r="L935" s="31">
        <v>0</v>
      </c>
      <c r="M935" s="31">
        <v>1218</v>
      </c>
    </row>
    <row r="936" spans="1:13" x14ac:dyDescent="0.2">
      <c r="A936" s="29" t="s">
        <v>17</v>
      </c>
      <c r="B936" s="29" t="s">
        <v>20</v>
      </c>
      <c r="C936" s="29" t="s">
        <v>8</v>
      </c>
      <c r="D936" s="29" t="s">
        <v>38</v>
      </c>
      <c r="E936" s="32">
        <v>3</v>
      </c>
      <c r="F936" s="29">
        <v>2004</v>
      </c>
      <c r="G936" s="31">
        <v>386.34640505264792</v>
      </c>
      <c r="H936" s="31">
        <v>61</v>
      </c>
      <c r="I936" s="31">
        <v>229</v>
      </c>
      <c r="J936" s="31">
        <v>7</v>
      </c>
      <c r="K936" s="31">
        <v>3</v>
      </c>
      <c r="L936" s="31">
        <v>0.60000000000000009</v>
      </c>
      <c r="M936" s="31">
        <v>297.60000000000002</v>
      </c>
    </row>
    <row r="937" spans="1:13" x14ac:dyDescent="0.2">
      <c r="A937" s="29" t="s">
        <v>17</v>
      </c>
      <c r="B937" s="29" t="s">
        <v>20</v>
      </c>
      <c r="C937" s="29" t="s">
        <v>8</v>
      </c>
      <c r="D937" s="29" t="s">
        <v>38</v>
      </c>
      <c r="E937" s="32">
        <v>3</v>
      </c>
      <c r="F937" s="29">
        <v>2004</v>
      </c>
      <c r="G937" s="31">
        <v>411.64652839488866</v>
      </c>
      <c r="H937" s="31">
        <v>8</v>
      </c>
      <c r="I937" s="31">
        <v>189</v>
      </c>
      <c r="J937" s="31">
        <v>20</v>
      </c>
      <c r="K937" s="31">
        <v>0</v>
      </c>
      <c r="L937" s="31">
        <v>0</v>
      </c>
      <c r="M937" s="31">
        <v>217</v>
      </c>
    </row>
    <row r="938" spans="1:13" x14ac:dyDescent="0.2">
      <c r="A938" s="29" t="s">
        <v>17</v>
      </c>
      <c r="B938" s="29" t="s">
        <v>20</v>
      </c>
      <c r="C938" s="29" t="s">
        <v>8</v>
      </c>
      <c r="D938" s="29" t="s">
        <v>38</v>
      </c>
      <c r="E938" s="32">
        <v>3</v>
      </c>
      <c r="F938" s="29">
        <v>2004</v>
      </c>
      <c r="G938" s="31">
        <v>486.53274304767945</v>
      </c>
      <c r="H938" s="31">
        <v>204</v>
      </c>
      <c r="I938" s="31">
        <v>117</v>
      </c>
      <c r="J938" s="31">
        <v>140</v>
      </c>
      <c r="K938" s="31">
        <v>3</v>
      </c>
      <c r="L938" s="31">
        <v>0.60000000000000009</v>
      </c>
      <c r="M938" s="31">
        <v>461.6</v>
      </c>
    </row>
    <row r="939" spans="1:13" x14ac:dyDescent="0.2">
      <c r="A939" s="29" t="s">
        <v>17</v>
      </c>
      <c r="B939" s="29" t="s">
        <v>20</v>
      </c>
      <c r="C939" s="29" t="s">
        <v>8</v>
      </c>
      <c r="D939" s="29" t="s">
        <v>38</v>
      </c>
      <c r="E939" s="32">
        <v>3</v>
      </c>
      <c r="F939" s="29">
        <v>2005</v>
      </c>
      <c r="G939" s="31">
        <v>376.22772746762689</v>
      </c>
      <c r="H939" s="31">
        <v>68</v>
      </c>
      <c r="I939" s="31">
        <v>823</v>
      </c>
      <c r="J939" s="31">
        <v>34</v>
      </c>
      <c r="K939" s="31">
        <v>40</v>
      </c>
      <c r="L939" s="31">
        <v>8</v>
      </c>
      <c r="M939" s="31">
        <v>933</v>
      </c>
    </row>
    <row r="940" spans="1:13" x14ac:dyDescent="0.2">
      <c r="A940" s="29" t="s">
        <v>17</v>
      </c>
      <c r="B940" s="29" t="s">
        <v>20</v>
      </c>
      <c r="C940" s="29" t="s">
        <v>8</v>
      </c>
      <c r="D940" s="29" t="s">
        <v>38</v>
      </c>
      <c r="E940" s="32">
        <v>3</v>
      </c>
      <c r="F940" s="29">
        <v>2006</v>
      </c>
      <c r="G940" s="31">
        <v>323.87275196604423</v>
      </c>
      <c r="H940" s="31">
        <v>6</v>
      </c>
      <c r="I940" s="31">
        <v>619</v>
      </c>
      <c r="J940" s="31">
        <v>16</v>
      </c>
      <c r="K940" s="31">
        <v>6</v>
      </c>
      <c r="L940" s="31">
        <v>1.2000000000000002</v>
      </c>
      <c r="M940" s="31">
        <v>642.20000000000005</v>
      </c>
    </row>
    <row r="941" spans="1:13" x14ac:dyDescent="0.2">
      <c r="A941" s="29" t="s">
        <v>17</v>
      </c>
      <c r="B941" s="29" t="s">
        <v>20</v>
      </c>
      <c r="C941" s="29" t="s">
        <v>8</v>
      </c>
      <c r="D941" s="29" t="s">
        <v>38</v>
      </c>
      <c r="E941" s="32">
        <v>3</v>
      </c>
      <c r="F941" s="29">
        <v>2006</v>
      </c>
      <c r="G941" s="31">
        <v>362.86524584048601</v>
      </c>
      <c r="H941" s="31">
        <v>79</v>
      </c>
      <c r="I941" s="31">
        <v>138</v>
      </c>
      <c r="J941" s="31">
        <v>54</v>
      </c>
      <c r="K941" s="31">
        <v>14</v>
      </c>
      <c r="L941" s="31">
        <v>2.8000000000000003</v>
      </c>
      <c r="M941" s="31">
        <v>273.8</v>
      </c>
    </row>
    <row r="942" spans="1:13" x14ac:dyDescent="0.2">
      <c r="A942" s="29" t="s">
        <v>17</v>
      </c>
      <c r="B942" s="29" t="s">
        <v>20</v>
      </c>
      <c r="C942" s="29" t="s">
        <v>8</v>
      </c>
      <c r="D942" s="29" t="s">
        <v>38</v>
      </c>
      <c r="E942" s="32">
        <v>3</v>
      </c>
      <c r="F942" s="29">
        <v>2006</v>
      </c>
      <c r="G942" s="31">
        <v>395.53508055798909</v>
      </c>
      <c r="H942" s="31">
        <v>0</v>
      </c>
      <c r="I942" s="31">
        <v>491</v>
      </c>
      <c r="J942" s="31">
        <v>12</v>
      </c>
      <c r="K942" s="31">
        <v>0</v>
      </c>
      <c r="L942" s="31">
        <v>0</v>
      </c>
      <c r="M942" s="31">
        <v>503</v>
      </c>
    </row>
    <row r="943" spans="1:13" x14ac:dyDescent="0.2">
      <c r="A943" s="29" t="s">
        <v>17</v>
      </c>
      <c r="B943" s="29" t="s">
        <v>20</v>
      </c>
      <c r="C943" s="29" t="s">
        <v>8</v>
      </c>
      <c r="D943" s="29" t="s">
        <v>38</v>
      </c>
      <c r="E943" s="32">
        <v>3</v>
      </c>
      <c r="F943" s="29">
        <v>2006</v>
      </c>
      <c r="G943" s="31">
        <v>431.57904473222209</v>
      </c>
      <c r="H943" s="31">
        <v>0</v>
      </c>
      <c r="I943" s="31">
        <v>320</v>
      </c>
      <c r="J943" s="31">
        <v>370</v>
      </c>
      <c r="K943" s="31">
        <v>17</v>
      </c>
      <c r="L943" s="31">
        <v>3.4000000000000004</v>
      </c>
      <c r="M943" s="31">
        <v>693.4</v>
      </c>
    </row>
    <row r="944" spans="1:13" x14ac:dyDescent="0.2">
      <c r="A944" s="29" t="s">
        <v>17</v>
      </c>
      <c r="B944" s="29" t="s">
        <v>20</v>
      </c>
      <c r="C944" s="29" t="s">
        <v>8</v>
      </c>
      <c r="D944" s="29" t="s">
        <v>38</v>
      </c>
      <c r="E944" s="32">
        <v>3</v>
      </c>
      <c r="F944" s="29">
        <v>2006</v>
      </c>
      <c r="G944" s="31">
        <v>526.73404001699589</v>
      </c>
      <c r="H944" s="31">
        <v>1</v>
      </c>
      <c r="I944" s="31">
        <v>613</v>
      </c>
      <c r="J944" s="31">
        <v>43</v>
      </c>
      <c r="K944" s="31">
        <v>82</v>
      </c>
      <c r="L944" s="31">
        <v>16.400000000000002</v>
      </c>
      <c r="M944" s="31">
        <v>673.4</v>
      </c>
    </row>
    <row r="945" spans="1:13" x14ac:dyDescent="0.2">
      <c r="A945" s="29" t="s">
        <v>17</v>
      </c>
      <c r="B945" s="29" t="s">
        <v>20</v>
      </c>
      <c r="C945" s="29" t="s">
        <v>8</v>
      </c>
      <c r="D945" s="29" t="s">
        <v>38</v>
      </c>
      <c r="E945" s="32">
        <v>3</v>
      </c>
      <c r="F945" s="29">
        <v>2006</v>
      </c>
      <c r="G945" s="31">
        <v>556.0399235250303</v>
      </c>
      <c r="H945" s="31">
        <v>139</v>
      </c>
      <c r="I945" s="31">
        <v>500</v>
      </c>
      <c r="J945" s="31">
        <v>158</v>
      </c>
      <c r="K945" s="31">
        <v>10</v>
      </c>
      <c r="L945" s="31">
        <v>2</v>
      </c>
      <c r="M945" s="31">
        <v>799</v>
      </c>
    </row>
    <row r="946" spans="1:13" x14ac:dyDescent="0.2">
      <c r="A946" s="29" t="s">
        <v>17</v>
      </c>
      <c r="B946" s="29" t="s">
        <v>20</v>
      </c>
      <c r="C946" s="29" t="s">
        <v>8</v>
      </c>
      <c r="D946" s="29" t="s">
        <v>38</v>
      </c>
      <c r="E946" s="32">
        <v>3</v>
      </c>
      <c r="F946" s="29">
        <v>2006</v>
      </c>
      <c r="G946" s="31">
        <v>579.10611397001185</v>
      </c>
      <c r="H946" s="31">
        <v>200</v>
      </c>
      <c r="I946" s="31">
        <v>406</v>
      </c>
      <c r="J946" s="31">
        <v>459</v>
      </c>
      <c r="K946" s="31">
        <v>0</v>
      </c>
      <c r="L946" s="31">
        <v>0</v>
      </c>
      <c r="M946" s="31">
        <v>1065</v>
      </c>
    </row>
    <row r="947" spans="1:13" x14ac:dyDescent="0.2">
      <c r="A947" s="29" t="s">
        <v>17</v>
      </c>
      <c r="B947" s="29" t="s">
        <v>20</v>
      </c>
      <c r="C947" s="29" t="s">
        <v>8</v>
      </c>
      <c r="D947" s="29" t="s">
        <v>38</v>
      </c>
      <c r="E947" s="32">
        <v>3</v>
      </c>
      <c r="F947" s="29">
        <v>2007</v>
      </c>
      <c r="G947" s="31">
        <v>409.0882712445179</v>
      </c>
      <c r="H947" s="31">
        <v>0</v>
      </c>
      <c r="I947" s="31">
        <v>781</v>
      </c>
      <c r="J947" s="31">
        <v>3</v>
      </c>
      <c r="K947" s="31">
        <v>0</v>
      </c>
      <c r="L947" s="31">
        <v>0</v>
      </c>
      <c r="M947" s="31">
        <v>784</v>
      </c>
    </row>
    <row r="948" spans="1:13" x14ac:dyDescent="0.2">
      <c r="A948" s="29" t="s">
        <v>17</v>
      </c>
      <c r="B948" s="29" t="s">
        <v>20</v>
      </c>
      <c r="C948" s="29" t="s">
        <v>8</v>
      </c>
      <c r="D948" s="29" t="s">
        <v>38</v>
      </c>
      <c r="E948" s="32">
        <v>3</v>
      </c>
      <c r="F948" s="29">
        <v>2007</v>
      </c>
      <c r="G948" s="31">
        <v>441.31882454756305</v>
      </c>
      <c r="H948" s="31">
        <v>0</v>
      </c>
      <c r="I948" s="31">
        <v>548</v>
      </c>
      <c r="J948" s="31">
        <v>59</v>
      </c>
      <c r="K948" s="31">
        <v>78</v>
      </c>
      <c r="L948" s="31">
        <v>15.600000000000001</v>
      </c>
      <c r="M948" s="31">
        <v>622.6</v>
      </c>
    </row>
    <row r="949" spans="1:13" x14ac:dyDescent="0.2">
      <c r="A949" s="29" t="s">
        <v>17</v>
      </c>
      <c r="B949" s="29" t="s">
        <v>20</v>
      </c>
      <c r="C949" s="29" t="s">
        <v>8</v>
      </c>
      <c r="D949" s="29" t="s">
        <v>38</v>
      </c>
      <c r="E949" s="30" t="s">
        <v>15</v>
      </c>
      <c r="F949" s="29">
        <v>2007</v>
      </c>
      <c r="G949" s="31">
        <v>674.95212937419899</v>
      </c>
      <c r="H949" s="31">
        <v>66</v>
      </c>
      <c r="I949" s="31">
        <v>0</v>
      </c>
      <c r="J949" s="31">
        <v>40</v>
      </c>
      <c r="K949" s="31">
        <v>66</v>
      </c>
      <c r="L949" s="31">
        <v>13.200000000000001</v>
      </c>
      <c r="M949" s="31">
        <v>119.2</v>
      </c>
    </row>
    <row r="950" spans="1:13" x14ac:dyDescent="0.2">
      <c r="A950" s="29" t="s">
        <v>17</v>
      </c>
      <c r="B950" s="29" t="s">
        <v>20</v>
      </c>
      <c r="C950" s="29" t="s">
        <v>8</v>
      </c>
      <c r="D950" s="29" t="s">
        <v>38</v>
      </c>
      <c r="E950" s="32">
        <v>3</v>
      </c>
      <c r="F950" s="29">
        <v>2008</v>
      </c>
      <c r="G950" s="31">
        <v>420.09444830356443</v>
      </c>
      <c r="H950" s="31">
        <v>0</v>
      </c>
      <c r="I950" s="31">
        <v>169</v>
      </c>
      <c r="J950" s="31">
        <v>4</v>
      </c>
      <c r="K950" s="31">
        <v>4</v>
      </c>
      <c r="L950" s="31">
        <v>0.8</v>
      </c>
      <c r="M950" s="31">
        <v>173.8</v>
      </c>
    </row>
    <row r="951" spans="1:13" x14ac:dyDescent="0.2">
      <c r="A951" s="29" t="s">
        <v>17</v>
      </c>
      <c r="B951" s="29" t="s">
        <v>20</v>
      </c>
      <c r="C951" s="29" t="s">
        <v>8</v>
      </c>
      <c r="D951" s="29" t="s">
        <v>38</v>
      </c>
      <c r="E951" s="32">
        <v>3</v>
      </c>
      <c r="F951" s="29">
        <v>2008</v>
      </c>
      <c r="G951" s="31">
        <v>514.64052287581694</v>
      </c>
      <c r="H951" s="31">
        <v>29</v>
      </c>
      <c r="I951" s="31">
        <v>827</v>
      </c>
      <c r="J951" s="31">
        <v>156</v>
      </c>
      <c r="K951" s="31">
        <v>0</v>
      </c>
      <c r="L951" s="31">
        <v>0</v>
      </c>
      <c r="M951" s="31">
        <v>1012</v>
      </c>
    </row>
    <row r="952" spans="1:13" x14ac:dyDescent="0.2">
      <c r="A952" s="29" t="s">
        <v>17</v>
      </c>
      <c r="B952" s="29" t="s">
        <v>20</v>
      </c>
      <c r="C952" s="29" t="s">
        <v>8</v>
      </c>
      <c r="D952" s="29" t="s">
        <v>38</v>
      </c>
      <c r="E952" s="32">
        <v>3</v>
      </c>
      <c r="F952" s="29">
        <v>2008</v>
      </c>
      <c r="G952" s="31">
        <v>563.03278688524597</v>
      </c>
      <c r="H952" s="31">
        <v>0</v>
      </c>
      <c r="I952" s="31">
        <v>909</v>
      </c>
      <c r="J952" s="31">
        <v>30</v>
      </c>
      <c r="K952" s="31">
        <v>16</v>
      </c>
      <c r="L952" s="31">
        <v>3.2</v>
      </c>
      <c r="M952" s="31">
        <v>942.2</v>
      </c>
    </row>
    <row r="953" spans="1:13" x14ac:dyDescent="0.2">
      <c r="A953" s="29" t="s">
        <v>17</v>
      </c>
      <c r="B953" s="29" t="s">
        <v>20</v>
      </c>
      <c r="C953" s="29" t="s">
        <v>8</v>
      </c>
      <c r="D953" s="29" t="s">
        <v>38</v>
      </c>
      <c r="E953" s="30" t="s">
        <v>16</v>
      </c>
      <c r="F953" s="29">
        <v>2008</v>
      </c>
      <c r="G953" s="31">
        <v>563.03278688524597</v>
      </c>
      <c r="H953" s="31">
        <v>0</v>
      </c>
      <c r="I953" s="31">
        <v>64</v>
      </c>
      <c r="J953" s="31">
        <v>0</v>
      </c>
      <c r="K953" s="31">
        <v>0</v>
      </c>
      <c r="L953" s="31">
        <v>0</v>
      </c>
      <c r="M953" s="31">
        <v>64</v>
      </c>
    </row>
    <row r="954" spans="1:13" x14ac:dyDescent="0.2">
      <c r="A954" s="29" t="s">
        <v>17</v>
      </c>
      <c r="B954" s="29" t="s">
        <v>20</v>
      </c>
      <c r="C954" s="29" t="s">
        <v>8</v>
      </c>
      <c r="D954" s="29" t="s">
        <v>38</v>
      </c>
      <c r="E954" s="32">
        <v>2</v>
      </c>
      <c r="F954" s="29">
        <v>2010</v>
      </c>
      <c r="G954" s="31">
        <v>496.89007832215287</v>
      </c>
      <c r="H954" s="31">
        <v>290</v>
      </c>
      <c r="I954" s="31">
        <v>366</v>
      </c>
      <c r="J954" s="31">
        <v>61</v>
      </c>
      <c r="K954" s="31">
        <v>19</v>
      </c>
      <c r="L954" s="31">
        <v>3.8000000000000003</v>
      </c>
      <c r="M954" s="31">
        <v>720.8</v>
      </c>
    </row>
    <row r="955" spans="1:13" x14ac:dyDescent="0.2">
      <c r="A955" s="29" t="s">
        <v>17</v>
      </c>
      <c r="B955" s="29" t="s">
        <v>20</v>
      </c>
      <c r="C955" s="29" t="s">
        <v>8</v>
      </c>
      <c r="D955" s="29" t="s">
        <v>38</v>
      </c>
      <c r="E955" s="32">
        <v>2</v>
      </c>
      <c r="F955" s="29">
        <v>2010</v>
      </c>
      <c r="G955" s="31">
        <v>736.4253393665158</v>
      </c>
      <c r="H955" s="31">
        <v>290</v>
      </c>
      <c r="I955" s="31">
        <v>165</v>
      </c>
      <c r="J955" s="31">
        <v>130</v>
      </c>
      <c r="K955" s="31">
        <v>24</v>
      </c>
      <c r="L955" s="31">
        <v>4.8000000000000007</v>
      </c>
      <c r="M955" s="31">
        <v>589.79999999999995</v>
      </c>
    </row>
    <row r="956" spans="1:13" x14ac:dyDescent="0.2">
      <c r="A956" s="29" t="s">
        <v>17</v>
      </c>
      <c r="B956" s="29" t="s">
        <v>20</v>
      </c>
      <c r="C956" s="29" t="s">
        <v>8</v>
      </c>
      <c r="D956" s="29" t="s">
        <v>38</v>
      </c>
      <c r="E956" s="32">
        <v>2</v>
      </c>
      <c r="F956" s="29">
        <v>2012</v>
      </c>
      <c r="G956" s="31">
        <v>633.48837209302326</v>
      </c>
      <c r="H956" s="31">
        <v>515</v>
      </c>
      <c r="I956" s="31">
        <v>16</v>
      </c>
      <c r="J956" s="31">
        <v>0</v>
      </c>
      <c r="K956" s="31">
        <v>0</v>
      </c>
      <c r="L956" s="31">
        <v>0</v>
      </c>
      <c r="M956" s="31">
        <v>531</v>
      </c>
    </row>
    <row r="957" spans="1:13" x14ac:dyDescent="0.2">
      <c r="A957" s="29" t="s">
        <v>17</v>
      </c>
      <c r="B957" s="29" t="s">
        <v>20</v>
      </c>
      <c r="C957" s="29" t="s">
        <v>8</v>
      </c>
      <c r="D957" s="29" t="s">
        <v>38</v>
      </c>
      <c r="E957" s="32">
        <v>2</v>
      </c>
      <c r="F957" s="29">
        <v>2012</v>
      </c>
      <c r="G957" s="31">
        <v>699.05660377358492</v>
      </c>
      <c r="H957" s="31">
        <v>100</v>
      </c>
      <c r="I957" s="31">
        <v>54</v>
      </c>
      <c r="J957" s="31">
        <v>64</v>
      </c>
      <c r="K957" s="31">
        <v>5</v>
      </c>
      <c r="L957" s="31">
        <v>1</v>
      </c>
      <c r="M957" s="31">
        <v>219</v>
      </c>
    </row>
    <row r="958" spans="1:13" x14ac:dyDescent="0.2">
      <c r="A958" s="29" t="s">
        <v>17</v>
      </c>
      <c r="B958" s="29" t="s">
        <v>20</v>
      </c>
      <c r="C958" s="29" t="s">
        <v>8</v>
      </c>
      <c r="D958" s="29" t="s">
        <v>38</v>
      </c>
      <c r="E958" s="30" t="s">
        <v>12</v>
      </c>
      <c r="F958" s="29">
        <v>2012</v>
      </c>
      <c r="G958" s="31">
        <v>633.48837209302326</v>
      </c>
      <c r="H958" s="31">
        <v>22</v>
      </c>
      <c r="I958" s="31">
        <v>0</v>
      </c>
      <c r="J958" s="31">
        <v>1</v>
      </c>
      <c r="K958" s="31">
        <v>0</v>
      </c>
      <c r="L958" s="31">
        <v>0</v>
      </c>
      <c r="M958" s="31">
        <v>23</v>
      </c>
    </row>
    <row r="959" spans="1:13" x14ac:dyDescent="0.2">
      <c r="A959" s="29" t="s">
        <v>17</v>
      </c>
      <c r="B959" s="29" t="s">
        <v>20</v>
      </c>
      <c r="C959" s="29" t="s">
        <v>8</v>
      </c>
      <c r="D959" s="29" t="s">
        <v>38</v>
      </c>
      <c r="E959" s="30" t="s">
        <v>12</v>
      </c>
      <c r="F959" s="29">
        <v>2012</v>
      </c>
      <c r="G959" s="31">
        <v>699.05660377358492</v>
      </c>
      <c r="H959" s="31">
        <v>37</v>
      </c>
      <c r="I959" s="31">
        <v>4</v>
      </c>
      <c r="J959" s="31">
        <v>91</v>
      </c>
      <c r="K959" s="31">
        <v>8</v>
      </c>
      <c r="L959" s="31">
        <v>1.6</v>
      </c>
      <c r="M959" s="31">
        <v>133.6</v>
      </c>
    </row>
    <row r="960" spans="1:13" x14ac:dyDescent="0.2">
      <c r="A960" s="29" t="s">
        <v>17</v>
      </c>
      <c r="B960" s="29" t="s">
        <v>20</v>
      </c>
      <c r="C960" s="29" t="s">
        <v>8</v>
      </c>
      <c r="D960" s="29" t="s">
        <v>38</v>
      </c>
      <c r="E960" s="32">
        <v>2</v>
      </c>
      <c r="F960" s="29">
        <v>2013</v>
      </c>
      <c r="G960" s="31">
        <v>631.79396092362344</v>
      </c>
      <c r="H960" s="31">
        <v>125</v>
      </c>
      <c r="I960" s="31">
        <v>14</v>
      </c>
      <c r="J960" s="31">
        <v>21</v>
      </c>
      <c r="K960" s="31">
        <v>0</v>
      </c>
      <c r="L960" s="31">
        <v>0</v>
      </c>
      <c r="M960" s="31">
        <v>160</v>
      </c>
    </row>
    <row r="961" spans="1:13" x14ac:dyDescent="0.2">
      <c r="A961" s="29" t="s">
        <v>17</v>
      </c>
      <c r="B961" s="29" t="s">
        <v>20</v>
      </c>
      <c r="C961" s="29" t="s">
        <v>8</v>
      </c>
      <c r="D961" s="29" t="s">
        <v>38</v>
      </c>
      <c r="E961" s="32">
        <v>1</v>
      </c>
      <c r="F961" s="29">
        <v>2016</v>
      </c>
      <c r="G961" s="31">
        <v>677.40038869994021</v>
      </c>
      <c r="H961" s="31">
        <v>92</v>
      </c>
      <c r="I961" s="31">
        <v>27</v>
      </c>
      <c r="J961" s="31">
        <v>83</v>
      </c>
      <c r="K961" s="31">
        <v>72</v>
      </c>
      <c r="L961" s="31">
        <v>14.4</v>
      </c>
      <c r="M961" s="31">
        <v>216.4</v>
      </c>
    </row>
    <row r="962" spans="1:13" x14ac:dyDescent="0.2">
      <c r="A962" s="29" t="s">
        <v>17</v>
      </c>
      <c r="B962" s="29" t="s">
        <v>20</v>
      </c>
      <c r="C962" s="29" t="s">
        <v>30</v>
      </c>
      <c r="D962" s="29" t="s">
        <v>31</v>
      </c>
      <c r="E962" s="32">
        <v>3</v>
      </c>
      <c r="F962" s="29">
        <v>2000</v>
      </c>
      <c r="G962" s="31">
        <v>408.24160988037789</v>
      </c>
      <c r="H962" s="31">
        <v>0</v>
      </c>
      <c r="I962" s="31">
        <v>657</v>
      </c>
      <c r="J962" s="31">
        <v>147</v>
      </c>
      <c r="K962" s="31">
        <v>5</v>
      </c>
      <c r="L962" s="31">
        <v>1</v>
      </c>
      <c r="M962" s="31">
        <v>805</v>
      </c>
    </row>
    <row r="963" spans="1:13" x14ac:dyDescent="0.2">
      <c r="A963" s="29" t="s">
        <v>17</v>
      </c>
      <c r="B963" s="29" t="s">
        <v>20</v>
      </c>
      <c r="C963" s="29" t="s">
        <v>30</v>
      </c>
      <c r="D963" s="29" t="s">
        <v>31</v>
      </c>
      <c r="E963" s="32">
        <v>3</v>
      </c>
      <c r="F963" s="29">
        <v>2002</v>
      </c>
      <c r="G963" s="31">
        <v>489.21832884097034</v>
      </c>
      <c r="H963" s="31">
        <v>0</v>
      </c>
      <c r="I963" s="31">
        <v>506</v>
      </c>
      <c r="J963" s="31">
        <v>29</v>
      </c>
      <c r="K963" s="31">
        <v>14</v>
      </c>
      <c r="L963" s="31">
        <v>2.8000000000000003</v>
      </c>
      <c r="M963" s="31">
        <v>537.79999999999995</v>
      </c>
    </row>
    <row r="964" spans="1:13" x14ac:dyDescent="0.2">
      <c r="A964" s="29" t="s">
        <v>17</v>
      </c>
      <c r="B964" s="29" t="s">
        <v>20</v>
      </c>
      <c r="C964" s="29" t="s">
        <v>30</v>
      </c>
      <c r="D964" s="29" t="s">
        <v>31</v>
      </c>
      <c r="E964" s="30" t="s">
        <v>15</v>
      </c>
      <c r="F964" s="29">
        <v>2002</v>
      </c>
      <c r="G964" s="31">
        <v>489.21832884097034</v>
      </c>
      <c r="H964" s="31">
        <v>0</v>
      </c>
      <c r="I964" s="31">
        <v>41</v>
      </c>
      <c r="J964" s="31">
        <v>3</v>
      </c>
      <c r="K964" s="31">
        <v>6</v>
      </c>
      <c r="L964" s="31">
        <v>1.2000000000000002</v>
      </c>
      <c r="M964" s="31">
        <v>45.2</v>
      </c>
    </row>
    <row r="965" spans="1:13" x14ac:dyDescent="0.2">
      <c r="A965" s="29" t="s">
        <v>17</v>
      </c>
      <c r="B965" s="29" t="s">
        <v>20</v>
      </c>
      <c r="C965" s="29" t="s">
        <v>30</v>
      </c>
      <c r="D965" s="29" t="s">
        <v>31</v>
      </c>
      <c r="E965" s="30" t="s">
        <v>16</v>
      </c>
      <c r="F965" s="29">
        <v>2002</v>
      </c>
      <c r="G965" s="31">
        <v>489.21832884097034</v>
      </c>
      <c r="H965" s="31">
        <v>0</v>
      </c>
      <c r="I965" s="31">
        <v>223</v>
      </c>
      <c r="J965" s="31">
        <v>0</v>
      </c>
      <c r="K965" s="31">
        <v>0</v>
      </c>
      <c r="L965" s="31">
        <v>0</v>
      </c>
      <c r="M965" s="31">
        <v>223</v>
      </c>
    </row>
    <row r="966" spans="1:13" x14ac:dyDescent="0.2">
      <c r="A966" s="29" t="s">
        <v>17</v>
      </c>
      <c r="B966" s="29" t="s">
        <v>20</v>
      </c>
      <c r="C966" s="29" t="s">
        <v>30</v>
      </c>
      <c r="D966" s="29" t="s">
        <v>31</v>
      </c>
      <c r="E966" s="32">
        <v>3</v>
      </c>
      <c r="F966" s="29">
        <v>2005</v>
      </c>
      <c r="G966" s="31">
        <v>479.65326963652086</v>
      </c>
      <c r="H966" s="31">
        <v>0</v>
      </c>
      <c r="I966" s="31">
        <v>686</v>
      </c>
      <c r="J966" s="31">
        <v>34</v>
      </c>
      <c r="K966" s="31">
        <v>152</v>
      </c>
      <c r="L966" s="31">
        <v>30.400000000000002</v>
      </c>
      <c r="M966" s="31">
        <v>750.4</v>
      </c>
    </row>
    <row r="967" spans="1:13" x14ac:dyDescent="0.2">
      <c r="A967" s="29" t="s">
        <v>17</v>
      </c>
      <c r="B967" s="29" t="s">
        <v>20</v>
      </c>
      <c r="C967" s="29" t="s">
        <v>30</v>
      </c>
      <c r="D967" s="29" t="s">
        <v>31</v>
      </c>
      <c r="E967" s="30" t="s">
        <v>15</v>
      </c>
      <c r="F967" s="29">
        <v>2005</v>
      </c>
      <c r="G967" s="31">
        <v>479.65326963652086</v>
      </c>
      <c r="H967" s="31">
        <v>190</v>
      </c>
      <c r="I967" s="31">
        <v>0</v>
      </c>
      <c r="J967" s="31">
        <v>0</v>
      </c>
      <c r="K967" s="31">
        <v>0</v>
      </c>
      <c r="L967" s="31">
        <v>0</v>
      </c>
      <c r="M967" s="31">
        <v>190</v>
      </c>
    </row>
    <row r="968" spans="1:13" x14ac:dyDescent="0.2">
      <c r="A968" s="29" t="s">
        <v>17</v>
      </c>
      <c r="B968" s="29" t="s">
        <v>20</v>
      </c>
      <c r="C968" s="29" t="s">
        <v>30</v>
      </c>
      <c r="D968" s="29" t="s">
        <v>31</v>
      </c>
      <c r="E968" s="30" t="s">
        <v>16</v>
      </c>
      <c r="F968" s="29">
        <v>2005</v>
      </c>
      <c r="G968" s="31">
        <v>479.65326963652086</v>
      </c>
      <c r="H968" s="31">
        <v>204</v>
      </c>
      <c r="I968" s="31">
        <v>170</v>
      </c>
      <c r="J968" s="31">
        <v>0</v>
      </c>
      <c r="K968" s="31">
        <v>0</v>
      </c>
      <c r="L968" s="31">
        <v>0</v>
      </c>
      <c r="M968" s="31">
        <v>374</v>
      </c>
    </row>
    <row r="969" spans="1:13" x14ac:dyDescent="0.2">
      <c r="A969" s="29" t="s">
        <v>17</v>
      </c>
      <c r="B969" s="29" t="s">
        <v>20</v>
      </c>
      <c r="C969" s="29" t="s">
        <v>30</v>
      </c>
      <c r="D969" s="29" t="s">
        <v>31</v>
      </c>
      <c r="E969" s="32">
        <v>3</v>
      </c>
      <c r="F969" s="29">
        <v>2006</v>
      </c>
      <c r="G969" s="31">
        <v>362.41756745020467</v>
      </c>
      <c r="H969" s="31">
        <v>570</v>
      </c>
      <c r="I969" s="31">
        <v>40</v>
      </c>
      <c r="J969" s="31">
        <v>120</v>
      </c>
      <c r="K969" s="31">
        <v>55</v>
      </c>
      <c r="L969" s="31">
        <v>11</v>
      </c>
      <c r="M969" s="31">
        <v>741</v>
      </c>
    </row>
    <row r="970" spans="1:13" x14ac:dyDescent="0.2">
      <c r="A970" s="29" t="s">
        <v>17</v>
      </c>
      <c r="B970" s="29" t="s">
        <v>20</v>
      </c>
      <c r="C970" s="29" t="s">
        <v>30</v>
      </c>
      <c r="D970" s="29" t="s">
        <v>31</v>
      </c>
      <c r="E970" s="32">
        <v>2</v>
      </c>
      <c r="F970" s="29">
        <v>2010</v>
      </c>
      <c r="G970" s="31">
        <v>372.44876550161513</v>
      </c>
      <c r="H970" s="31">
        <v>0</v>
      </c>
      <c r="I970" s="31">
        <v>125</v>
      </c>
      <c r="J970" s="31">
        <v>178</v>
      </c>
      <c r="K970" s="31">
        <v>105</v>
      </c>
      <c r="L970" s="31">
        <v>21</v>
      </c>
      <c r="M970" s="31">
        <v>324</v>
      </c>
    </row>
    <row r="971" spans="1:13" x14ac:dyDescent="0.2">
      <c r="A971" s="29" t="s">
        <v>17</v>
      </c>
      <c r="B971" s="29" t="s">
        <v>20</v>
      </c>
      <c r="C971" s="29" t="s">
        <v>30</v>
      </c>
      <c r="D971" s="29" t="s">
        <v>31</v>
      </c>
      <c r="E971" s="32">
        <v>2</v>
      </c>
      <c r="F971" s="29">
        <v>2010</v>
      </c>
      <c r="G971" s="31">
        <v>500.26488567354346</v>
      </c>
      <c r="H971" s="31">
        <v>80</v>
      </c>
      <c r="I971" s="31">
        <v>358</v>
      </c>
      <c r="J971" s="31">
        <v>5</v>
      </c>
      <c r="K971" s="31">
        <v>0</v>
      </c>
      <c r="L971" s="31">
        <v>0</v>
      </c>
      <c r="M971" s="31">
        <v>443</v>
      </c>
    </row>
    <row r="972" spans="1:13" x14ac:dyDescent="0.2">
      <c r="A972" s="29" t="s">
        <v>17</v>
      </c>
      <c r="B972" s="29" t="s">
        <v>20</v>
      </c>
      <c r="C972" s="29" t="s">
        <v>30</v>
      </c>
      <c r="D972" s="29" t="s">
        <v>31</v>
      </c>
      <c r="E972" s="30" t="s">
        <v>12</v>
      </c>
      <c r="F972" s="29">
        <v>2010</v>
      </c>
      <c r="G972" s="31">
        <v>500.26488567354346</v>
      </c>
      <c r="H972" s="31">
        <v>126</v>
      </c>
      <c r="I972" s="31">
        <v>13</v>
      </c>
      <c r="J972" s="31">
        <v>0</v>
      </c>
      <c r="K972" s="31">
        <v>37</v>
      </c>
      <c r="L972" s="31">
        <v>7.4</v>
      </c>
      <c r="M972" s="31">
        <v>146.4</v>
      </c>
    </row>
    <row r="973" spans="1:13" x14ac:dyDescent="0.2">
      <c r="A973" s="29" t="s">
        <v>17</v>
      </c>
      <c r="B973" s="29" t="s">
        <v>20</v>
      </c>
      <c r="C973" s="29" t="s">
        <v>30</v>
      </c>
      <c r="D973" s="29" t="s">
        <v>31</v>
      </c>
      <c r="E973" s="32">
        <v>2</v>
      </c>
      <c r="F973" s="29">
        <v>2011</v>
      </c>
      <c r="G973" s="31">
        <v>547.53871703997481</v>
      </c>
      <c r="H973" s="31">
        <v>0</v>
      </c>
      <c r="I973" s="31">
        <v>645</v>
      </c>
      <c r="J973" s="31">
        <v>7</v>
      </c>
      <c r="K973" s="31">
        <v>0</v>
      </c>
      <c r="L973" s="31">
        <v>0</v>
      </c>
      <c r="M973" s="31">
        <v>652</v>
      </c>
    </row>
    <row r="974" spans="1:13" x14ac:dyDescent="0.2">
      <c r="A974" s="29" t="s">
        <v>17</v>
      </c>
      <c r="B974" s="29" t="s">
        <v>20</v>
      </c>
      <c r="C974" s="29" t="s">
        <v>30</v>
      </c>
      <c r="D974" s="29" t="s">
        <v>31</v>
      </c>
      <c r="E974" s="30" t="s">
        <v>12</v>
      </c>
      <c r="F974" s="29">
        <v>2011</v>
      </c>
      <c r="G974" s="31">
        <v>547.53871703997481</v>
      </c>
      <c r="H974" s="31">
        <v>0</v>
      </c>
      <c r="I974" s="31">
        <v>436</v>
      </c>
      <c r="J974" s="31">
        <v>0</v>
      </c>
      <c r="K974" s="31">
        <v>0</v>
      </c>
      <c r="L974" s="31">
        <v>0</v>
      </c>
      <c r="M974" s="31">
        <v>436</v>
      </c>
    </row>
    <row r="975" spans="1:13" x14ac:dyDescent="0.2">
      <c r="A975" s="29" t="s">
        <v>17</v>
      </c>
      <c r="B975" s="29" t="s">
        <v>20</v>
      </c>
      <c r="C975" s="29" t="s">
        <v>30</v>
      </c>
      <c r="D975" s="29" t="s">
        <v>31</v>
      </c>
      <c r="E975" s="32">
        <v>1</v>
      </c>
      <c r="F975" s="29">
        <v>2015</v>
      </c>
      <c r="G975" s="31">
        <v>737.24170686856201</v>
      </c>
      <c r="H975" s="31">
        <v>0</v>
      </c>
      <c r="I975" s="31">
        <v>376</v>
      </c>
      <c r="J975" s="31">
        <v>0</v>
      </c>
      <c r="K975" s="31">
        <v>0</v>
      </c>
      <c r="L975" s="31">
        <v>0</v>
      </c>
      <c r="M975" s="31">
        <v>376</v>
      </c>
    </row>
    <row r="976" spans="1:13" x14ac:dyDescent="0.2">
      <c r="A976" s="29" t="s">
        <v>17</v>
      </c>
      <c r="B976" s="29" t="s">
        <v>20</v>
      </c>
      <c r="C976" s="29" t="s">
        <v>30</v>
      </c>
      <c r="D976" s="29" t="s">
        <v>31</v>
      </c>
      <c r="E976" s="32">
        <v>1</v>
      </c>
      <c r="F976" s="29">
        <v>2016</v>
      </c>
      <c r="G976" s="31">
        <v>576.14715923110555</v>
      </c>
      <c r="H976" s="31">
        <v>0</v>
      </c>
      <c r="I976" s="31">
        <v>163</v>
      </c>
      <c r="J976" s="31">
        <v>44</v>
      </c>
      <c r="K976" s="31">
        <v>6</v>
      </c>
      <c r="L976" s="31">
        <v>1.2000000000000002</v>
      </c>
      <c r="M976" s="31">
        <v>208.2</v>
      </c>
    </row>
    <row r="977" spans="1:13" x14ac:dyDescent="0.2">
      <c r="A977" s="29" t="s">
        <v>17</v>
      </c>
      <c r="B977" s="29" t="s">
        <v>20</v>
      </c>
      <c r="C977" s="29" t="s">
        <v>30</v>
      </c>
      <c r="D977" s="29" t="s">
        <v>31</v>
      </c>
      <c r="E977" s="32">
        <v>1</v>
      </c>
      <c r="F977" s="29">
        <v>2016</v>
      </c>
      <c r="G977" s="31">
        <v>739.80072495847571</v>
      </c>
      <c r="H977" s="31">
        <v>0</v>
      </c>
      <c r="I977" s="31">
        <v>135</v>
      </c>
      <c r="J977" s="31">
        <v>28</v>
      </c>
      <c r="K977" s="31">
        <v>0</v>
      </c>
      <c r="L977" s="31">
        <v>0</v>
      </c>
      <c r="M977" s="31">
        <v>163</v>
      </c>
    </row>
    <row r="978" spans="1:13" x14ac:dyDescent="0.2">
      <c r="A978" s="29" t="s">
        <v>21</v>
      </c>
      <c r="B978" s="29" t="s">
        <v>22</v>
      </c>
      <c r="C978" s="29" t="s">
        <v>27</v>
      </c>
      <c r="D978" s="29" t="s">
        <v>28</v>
      </c>
      <c r="E978" s="32">
        <v>3</v>
      </c>
      <c r="F978" s="29">
        <v>2002</v>
      </c>
      <c r="G978" s="31">
        <v>401.90890823844609</v>
      </c>
      <c r="H978" s="31">
        <v>1309</v>
      </c>
      <c r="I978" s="31">
        <v>2</v>
      </c>
      <c r="J978" s="31">
        <v>123</v>
      </c>
      <c r="K978" s="31">
        <v>0</v>
      </c>
      <c r="L978" s="31">
        <v>0</v>
      </c>
      <c r="M978" s="31">
        <v>1434</v>
      </c>
    </row>
    <row r="979" spans="1:13" x14ac:dyDescent="0.2">
      <c r="A979" s="29" t="s">
        <v>21</v>
      </c>
      <c r="B979" s="29" t="s">
        <v>22</v>
      </c>
      <c r="C979" s="29" t="s">
        <v>27</v>
      </c>
      <c r="D979" s="29" t="s">
        <v>28</v>
      </c>
      <c r="E979" s="30" t="s">
        <v>15</v>
      </c>
      <c r="F979" s="29">
        <v>2002</v>
      </c>
      <c r="G979" s="31">
        <v>401.90890823844609</v>
      </c>
      <c r="H979" s="31">
        <v>218</v>
      </c>
      <c r="I979" s="31">
        <v>0</v>
      </c>
      <c r="J979" s="31">
        <v>30</v>
      </c>
      <c r="K979" s="31">
        <v>0</v>
      </c>
      <c r="L979" s="31">
        <v>0</v>
      </c>
      <c r="M979" s="31">
        <v>248</v>
      </c>
    </row>
    <row r="980" spans="1:13" x14ac:dyDescent="0.2">
      <c r="A980" s="29" t="s">
        <v>21</v>
      </c>
      <c r="B980" s="29" t="s">
        <v>22</v>
      </c>
      <c r="C980" s="29" t="s">
        <v>27</v>
      </c>
      <c r="D980" s="29" t="s">
        <v>28</v>
      </c>
      <c r="E980" s="30" t="s">
        <v>16</v>
      </c>
      <c r="F980" s="29">
        <v>2002</v>
      </c>
      <c r="G980" s="31">
        <v>401.90890823844609</v>
      </c>
      <c r="H980" s="31">
        <v>267</v>
      </c>
      <c r="I980" s="31">
        <v>26</v>
      </c>
      <c r="J980" s="31">
        <v>177</v>
      </c>
      <c r="K980" s="31">
        <v>7</v>
      </c>
      <c r="L980" s="31">
        <v>1.4000000000000001</v>
      </c>
      <c r="M980" s="31">
        <v>471.4</v>
      </c>
    </row>
    <row r="981" spans="1:13" x14ac:dyDescent="0.2">
      <c r="A981" s="29" t="s">
        <v>21</v>
      </c>
      <c r="B981" s="29" t="s">
        <v>22</v>
      </c>
      <c r="C981" s="29" t="s">
        <v>27</v>
      </c>
      <c r="D981" s="29" t="s">
        <v>28</v>
      </c>
      <c r="E981" s="32">
        <v>3</v>
      </c>
      <c r="F981" s="29">
        <v>2003</v>
      </c>
      <c r="G981" s="31">
        <v>252.02215079329113</v>
      </c>
      <c r="H981" s="31">
        <v>767</v>
      </c>
      <c r="I981" s="31">
        <v>2</v>
      </c>
      <c r="J981" s="31">
        <v>48</v>
      </c>
      <c r="K981" s="31">
        <v>0</v>
      </c>
      <c r="L981" s="31">
        <v>0</v>
      </c>
      <c r="M981" s="31">
        <v>817</v>
      </c>
    </row>
    <row r="982" spans="1:13" x14ac:dyDescent="0.2">
      <c r="A982" s="29" t="s">
        <v>21</v>
      </c>
      <c r="B982" s="29" t="s">
        <v>22</v>
      </c>
      <c r="C982" s="29" t="s">
        <v>27</v>
      </c>
      <c r="D982" s="29" t="s">
        <v>28</v>
      </c>
      <c r="E982" s="32">
        <v>3</v>
      </c>
      <c r="F982" s="29">
        <v>2004</v>
      </c>
      <c r="G982" s="31">
        <v>293.76948199416137</v>
      </c>
      <c r="H982" s="31">
        <v>495</v>
      </c>
      <c r="I982" s="31">
        <v>883</v>
      </c>
      <c r="J982" s="31">
        <v>44</v>
      </c>
      <c r="K982" s="31">
        <v>0</v>
      </c>
      <c r="L982" s="31">
        <v>0</v>
      </c>
      <c r="M982" s="31">
        <v>1422</v>
      </c>
    </row>
    <row r="983" spans="1:13" x14ac:dyDescent="0.2">
      <c r="A983" s="29" t="s">
        <v>21</v>
      </c>
      <c r="B983" s="29" t="s">
        <v>22</v>
      </c>
      <c r="C983" s="29" t="s">
        <v>27</v>
      </c>
      <c r="D983" s="29" t="s">
        <v>28</v>
      </c>
      <c r="E983" s="32">
        <v>3</v>
      </c>
      <c r="F983" s="29">
        <v>2008</v>
      </c>
      <c r="G983" s="31">
        <v>518.97666266141994</v>
      </c>
      <c r="H983" s="31">
        <v>229</v>
      </c>
      <c r="I983" s="31">
        <v>0</v>
      </c>
      <c r="J983" s="31">
        <v>39</v>
      </c>
      <c r="K983" s="31">
        <v>13</v>
      </c>
      <c r="L983" s="31">
        <v>2.6</v>
      </c>
      <c r="M983" s="31">
        <v>270.60000000000002</v>
      </c>
    </row>
    <row r="984" spans="1:13" x14ac:dyDescent="0.2">
      <c r="A984" s="29" t="s">
        <v>21</v>
      </c>
      <c r="B984" s="29" t="s">
        <v>22</v>
      </c>
      <c r="C984" s="29" t="s">
        <v>27</v>
      </c>
      <c r="D984" s="29" t="s">
        <v>28</v>
      </c>
      <c r="E984" s="32">
        <v>3</v>
      </c>
      <c r="F984" s="29">
        <v>2008</v>
      </c>
      <c r="G984" s="31">
        <v>582.83999313285176</v>
      </c>
      <c r="H984" s="31">
        <v>1331</v>
      </c>
      <c r="I984" s="31">
        <v>0</v>
      </c>
      <c r="J984" s="31">
        <v>15</v>
      </c>
      <c r="K984" s="31">
        <v>2</v>
      </c>
      <c r="L984" s="31">
        <v>0.4</v>
      </c>
      <c r="M984" s="31">
        <v>1346.4</v>
      </c>
    </row>
    <row r="985" spans="1:13" x14ac:dyDescent="0.2">
      <c r="A985" s="29" t="s">
        <v>21</v>
      </c>
      <c r="B985" s="29" t="s">
        <v>22</v>
      </c>
      <c r="C985" s="29" t="s">
        <v>27</v>
      </c>
      <c r="D985" s="29" t="s">
        <v>28</v>
      </c>
      <c r="E985" s="30" t="s">
        <v>16</v>
      </c>
      <c r="F985" s="29">
        <v>2008</v>
      </c>
      <c r="G985" s="31">
        <v>771.2658027287838</v>
      </c>
      <c r="H985" s="31">
        <v>1</v>
      </c>
      <c r="I985" s="31">
        <v>611</v>
      </c>
      <c r="J985" s="31">
        <v>0</v>
      </c>
      <c r="K985" s="31">
        <v>0</v>
      </c>
      <c r="L985" s="31">
        <v>0</v>
      </c>
      <c r="M985" s="31">
        <v>612</v>
      </c>
    </row>
    <row r="986" spans="1:13" x14ac:dyDescent="0.2">
      <c r="A986" s="29" t="s">
        <v>21</v>
      </c>
      <c r="B986" s="29" t="s">
        <v>22</v>
      </c>
      <c r="C986" s="29" t="s">
        <v>27</v>
      </c>
      <c r="D986" s="29" t="s">
        <v>28</v>
      </c>
      <c r="E986" s="32">
        <v>2</v>
      </c>
      <c r="F986" s="29">
        <v>2011</v>
      </c>
      <c r="G986" s="31">
        <v>486.21548037821202</v>
      </c>
      <c r="H986" s="31">
        <v>559</v>
      </c>
      <c r="I986" s="31">
        <v>0</v>
      </c>
      <c r="J986" s="31">
        <v>25</v>
      </c>
      <c r="K986" s="31">
        <v>0</v>
      </c>
      <c r="L986" s="31">
        <v>0</v>
      </c>
      <c r="M986" s="31">
        <v>584</v>
      </c>
    </row>
    <row r="987" spans="1:13" x14ac:dyDescent="0.2">
      <c r="A987" s="29" t="s">
        <v>21</v>
      </c>
      <c r="B987" s="29" t="s">
        <v>22</v>
      </c>
      <c r="C987" s="29" t="s">
        <v>27</v>
      </c>
      <c r="D987" s="29" t="s">
        <v>36</v>
      </c>
      <c r="E987" s="32">
        <v>3</v>
      </c>
      <c r="F987" s="29">
        <v>2008</v>
      </c>
      <c r="G987" s="31">
        <v>607.61162998222903</v>
      </c>
      <c r="H987" s="31">
        <v>0</v>
      </c>
      <c r="I987" s="31">
        <v>89</v>
      </c>
      <c r="J987" s="31">
        <v>60</v>
      </c>
      <c r="K987" s="31">
        <v>46</v>
      </c>
      <c r="L987" s="31">
        <v>9.2000000000000011</v>
      </c>
      <c r="M987" s="31">
        <v>158.19999999999999</v>
      </c>
    </row>
    <row r="988" spans="1:13" x14ac:dyDescent="0.2">
      <c r="A988" s="29" t="s">
        <v>21</v>
      </c>
      <c r="B988" s="29" t="s">
        <v>22</v>
      </c>
      <c r="C988" s="29" t="s">
        <v>27</v>
      </c>
      <c r="D988" s="29" t="s">
        <v>36</v>
      </c>
      <c r="E988" s="30" t="s">
        <v>15</v>
      </c>
      <c r="F988" s="29">
        <v>2008</v>
      </c>
      <c r="G988" s="31">
        <v>607.61162998222903</v>
      </c>
      <c r="H988" s="31">
        <v>21</v>
      </c>
      <c r="I988" s="31">
        <v>0</v>
      </c>
      <c r="J988" s="31">
        <v>0</v>
      </c>
      <c r="K988" s="31">
        <v>0</v>
      </c>
      <c r="L988" s="31">
        <v>0</v>
      </c>
      <c r="M988" s="31">
        <v>21</v>
      </c>
    </row>
    <row r="989" spans="1:13" x14ac:dyDescent="0.2">
      <c r="A989" s="29" t="s">
        <v>21</v>
      </c>
      <c r="B989" s="29" t="s">
        <v>22</v>
      </c>
      <c r="C989" s="29" t="s">
        <v>27</v>
      </c>
      <c r="D989" s="29" t="s">
        <v>36</v>
      </c>
      <c r="E989" s="32">
        <v>1</v>
      </c>
      <c r="F989" s="29">
        <v>2016</v>
      </c>
      <c r="G989" s="31">
        <v>479.56431535269707</v>
      </c>
      <c r="H989" s="31">
        <v>105</v>
      </c>
      <c r="I989" s="31">
        <v>8</v>
      </c>
      <c r="J989" s="31">
        <v>14</v>
      </c>
      <c r="K989" s="31">
        <v>26</v>
      </c>
      <c r="L989" s="31">
        <v>5.2</v>
      </c>
      <c r="M989" s="31">
        <v>132.19999999999999</v>
      </c>
    </row>
    <row r="990" spans="1:13" x14ac:dyDescent="0.2">
      <c r="A990" s="29" t="s">
        <v>21</v>
      </c>
      <c r="B990" s="29" t="s">
        <v>22</v>
      </c>
      <c r="C990" s="29" t="s">
        <v>27</v>
      </c>
      <c r="D990" s="29" t="s">
        <v>41</v>
      </c>
      <c r="E990" s="32">
        <v>3</v>
      </c>
      <c r="F990" s="29">
        <v>2002</v>
      </c>
      <c r="G990" s="31">
        <v>292.54416611514495</v>
      </c>
      <c r="H990" s="31">
        <v>962</v>
      </c>
      <c r="I990" s="31">
        <v>45</v>
      </c>
      <c r="J990" s="31">
        <v>0</v>
      </c>
      <c r="K990" s="31">
        <v>0</v>
      </c>
      <c r="L990" s="31">
        <v>0</v>
      </c>
      <c r="M990" s="31">
        <v>1007</v>
      </c>
    </row>
    <row r="991" spans="1:13" x14ac:dyDescent="0.2">
      <c r="A991" s="29" t="s">
        <v>21</v>
      </c>
      <c r="B991" s="29" t="s">
        <v>22</v>
      </c>
      <c r="C991" s="29" t="s">
        <v>27</v>
      </c>
      <c r="D991" s="29" t="s">
        <v>41</v>
      </c>
      <c r="E991" s="32">
        <v>3</v>
      </c>
      <c r="F991" s="29">
        <v>2005</v>
      </c>
      <c r="G991" s="31">
        <v>421.41704962156228</v>
      </c>
      <c r="H991" s="31">
        <v>500</v>
      </c>
      <c r="I991" s="31">
        <v>285</v>
      </c>
      <c r="J991" s="31">
        <v>234</v>
      </c>
      <c r="K991" s="31">
        <v>1</v>
      </c>
      <c r="L991" s="31">
        <v>0.2</v>
      </c>
      <c r="M991" s="31">
        <v>1019.2</v>
      </c>
    </row>
    <row r="992" spans="1:13" x14ac:dyDescent="0.2">
      <c r="A992" s="29" t="s">
        <v>21</v>
      </c>
      <c r="B992" s="29" t="s">
        <v>22</v>
      </c>
      <c r="C992" s="29" t="s">
        <v>27</v>
      </c>
      <c r="D992" s="29" t="s">
        <v>41</v>
      </c>
      <c r="E992" s="32">
        <v>2</v>
      </c>
      <c r="F992" s="29">
        <v>2011</v>
      </c>
      <c r="G992" s="31">
        <v>417.52392150141378</v>
      </c>
      <c r="H992" s="31">
        <v>352</v>
      </c>
      <c r="I992" s="31">
        <v>75</v>
      </c>
      <c r="J992" s="31">
        <v>44</v>
      </c>
      <c r="K992" s="31">
        <v>50</v>
      </c>
      <c r="L992" s="31">
        <v>10</v>
      </c>
      <c r="M992" s="31">
        <v>481</v>
      </c>
    </row>
    <row r="993" spans="1:13" x14ac:dyDescent="0.2">
      <c r="A993" s="29" t="s">
        <v>21</v>
      </c>
      <c r="B993" s="29" t="s">
        <v>22</v>
      </c>
      <c r="C993" s="29" t="s">
        <v>27</v>
      </c>
      <c r="D993" s="29" t="s">
        <v>41</v>
      </c>
      <c r="E993" s="32">
        <v>2</v>
      </c>
      <c r="F993" s="29">
        <v>2011</v>
      </c>
      <c r="G993" s="31">
        <v>750.08097776840884</v>
      </c>
      <c r="H993" s="31">
        <v>446</v>
      </c>
      <c r="I993" s="31">
        <v>0</v>
      </c>
      <c r="J993" s="31">
        <v>12</v>
      </c>
      <c r="K993" s="31">
        <v>0</v>
      </c>
      <c r="L993" s="31">
        <v>0</v>
      </c>
      <c r="M993" s="31">
        <v>458</v>
      </c>
    </row>
    <row r="994" spans="1:13" x14ac:dyDescent="0.2">
      <c r="A994" s="29" t="s">
        <v>21</v>
      </c>
      <c r="B994" s="29" t="s">
        <v>22</v>
      </c>
      <c r="C994" s="29" t="s">
        <v>27</v>
      </c>
      <c r="D994" s="29" t="s">
        <v>41</v>
      </c>
      <c r="E994" s="30" t="s">
        <v>12</v>
      </c>
      <c r="F994" s="29">
        <v>2011</v>
      </c>
      <c r="G994" s="31">
        <v>750.08097776840884</v>
      </c>
      <c r="H994" s="31">
        <v>158</v>
      </c>
      <c r="I994" s="31">
        <v>0</v>
      </c>
      <c r="J994" s="31">
        <v>0</v>
      </c>
      <c r="K994" s="31">
        <v>21</v>
      </c>
      <c r="L994" s="31">
        <v>4.2</v>
      </c>
      <c r="M994" s="31">
        <v>162.19999999999999</v>
      </c>
    </row>
    <row r="995" spans="1:13" x14ac:dyDescent="0.2">
      <c r="A995" s="29" t="s">
        <v>21</v>
      </c>
      <c r="B995" s="29" t="s">
        <v>22</v>
      </c>
      <c r="C995" s="29" t="s">
        <v>27</v>
      </c>
      <c r="D995" s="29" t="s">
        <v>41</v>
      </c>
      <c r="E995" s="32">
        <v>2</v>
      </c>
      <c r="F995" s="29">
        <v>2012</v>
      </c>
      <c r="G995" s="31">
        <v>533.00646508248485</v>
      </c>
      <c r="H995" s="31">
        <v>98</v>
      </c>
      <c r="I995" s="31">
        <v>29</v>
      </c>
      <c r="J995" s="31">
        <v>32</v>
      </c>
      <c r="K995" s="31">
        <v>0</v>
      </c>
      <c r="L995" s="31">
        <v>0</v>
      </c>
      <c r="M995" s="31">
        <v>159</v>
      </c>
    </row>
    <row r="996" spans="1:13" x14ac:dyDescent="0.2">
      <c r="A996" s="29" t="s">
        <v>21</v>
      </c>
      <c r="B996" s="29" t="s">
        <v>22</v>
      </c>
      <c r="C996" s="29" t="s">
        <v>27</v>
      </c>
      <c r="D996" s="29" t="s">
        <v>41</v>
      </c>
      <c r="E996" s="30" t="s">
        <v>12</v>
      </c>
      <c r="F996" s="29">
        <v>2012</v>
      </c>
      <c r="G996" s="31">
        <v>533.00646508248485</v>
      </c>
      <c r="H996" s="31">
        <v>71</v>
      </c>
      <c r="I996" s="31">
        <v>0</v>
      </c>
      <c r="J996" s="31">
        <v>0</v>
      </c>
      <c r="K996" s="31">
        <v>0</v>
      </c>
      <c r="L996" s="31">
        <v>0</v>
      </c>
      <c r="M996" s="31">
        <v>71</v>
      </c>
    </row>
    <row r="997" spans="1:13" x14ac:dyDescent="0.2">
      <c r="A997" s="29" t="s">
        <v>21</v>
      </c>
      <c r="B997" s="29" t="s">
        <v>22</v>
      </c>
      <c r="C997" s="29" t="s">
        <v>27</v>
      </c>
      <c r="D997" s="29" t="s">
        <v>41</v>
      </c>
      <c r="E997" s="32">
        <v>2</v>
      </c>
      <c r="F997" s="29">
        <v>2013</v>
      </c>
      <c r="G997" s="31">
        <v>695.19806827899038</v>
      </c>
      <c r="H997" s="31">
        <v>365</v>
      </c>
      <c r="I997" s="31">
        <v>0</v>
      </c>
      <c r="J997" s="31">
        <v>41</v>
      </c>
      <c r="K997" s="31">
        <v>0</v>
      </c>
      <c r="L997" s="31">
        <v>0</v>
      </c>
      <c r="M997" s="31">
        <v>406</v>
      </c>
    </row>
    <row r="998" spans="1:13" x14ac:dyDescent="0.2">
      <c r="A998" s="29" t="s">
        <v>21</v>
      </c>
      <c r="B998" s="29" t="s">
        <v>22</v>
      </c>
      <c r="C998" s="29" t="s">
        <v>27</v>
      </c>
      <c r="D998" s="29" t="s">
        <v>41</v>
      </c>
      <c r="E998" s="32">
        <v>1</v>
      </c>
      <c r="F998" s="29">
        <v>2015</v>
      </c>
      <c r="G998" s="31">
        <v>657.77107161412232</v>
      </c>
      <c r="H998" s="31">
        <v>465</v>
      </c>
      <c r="I998" s="31">
        <v>42</v>
      </c>
      <c r="J998" s="31">
        <v>10</v>
      </c>
      <c r="K998" s="31">
        <v>0</v>
      </c>
      <c r="L998" s="31">
        <v>0</v>
      </c>
      <c r="M998" s="31">
        <v>517</v>
      </c>
    </row>
    <row r="999" spans="1:13" x14ac:dyDescent="0.2">
      <c r="A999" s="29" t="s">
        <v>21</v>
      </c>
      <c r="B999" s="29" t="s">
        <v>22</v>
      </c>
      <c r="C999" s="29" t="s">
        <v>27</v>
      </c>
      <c r="D999" s="29" t="s">
        <v>41</v>
      </c>
      <c r="E999" s="32">
        <v>1</v>
      </c>
      <c r="F999" s="29">
        <v>2015</v>
      </c>
      <c r="G999" s="31">
        <v>764.03760616795512</v>
      </c>
      <c r="H999" s="31">
        <v>0</v>
      </c>
      <c r="I999" s="31">
        <v>123</v>
      </c>
      <c r="J999" s="31">
        <v>15</v>
      </c>
      <c r="K999" s="31">
        <v>4</v>
      </c>
      <c r="L999" s="31">
        <v>0.8</v>
      </c>
      <c r="M999" s="31">
        <v>138.80000000000001</v>
      </c>
    </row>
    <row r="1000" spans="1:13" x14ac:dyDescent="0.2">
      <c r="A1000" s="29" t="s">
        <v>21</v>
      </c>
      <c r="B1000" s="29" t="s">
        <v>22</v>
      </c>
      <c r="C1000" s="29" t="s">
        <v>34</v>
      </c>
      <c r="D1000" s="29" t="s">
        <v>35</v>
      </c>
      <c r="E1000" s="32">
        <v>2</v>
      </c>
      <c r="F1000" s="29">
        <v>2010</v>
      </c>
      <c r="G1000" s="31">
        <v>345.96686307454149</v>
      </c>
      <c r="H1000" s="31">
        <v>336</v>
      </c>
      <c r="I1000" s="31">
        <v>0</v>
      </c>
      <c r="J1000" s="31">
        <v>19</v>
      </c>
      <c r="K1000" s="31">
        <v>5</v>
      </c>
      <c r="L1000" s="31">
        <v>1</v>
      </c>
      <c r="M1000" s="31">
        <v>356</v>
      </c>
    </row>
    <row r="1001" spans="1:13" x14ac:dyDescent="0.2">
      <c r="A1001" s="29" t="s">
        <v>21</v>
      </c>
      <c r="B1001" s="29" t="s">
        <v>22</v>
      </c>
      <c r="C1001" s="29" t="s">
        <v>34</v>
      </c>
      <c r="D1001" s="29" t="s">
        <v>35</v>
      </c>
      <c r="E1001" s="30" t="s">
        <v>12</v>
      </c>
      <c r="F1001" s="29">
        <v>2010</v>
      </c>
      <c r="G1001" s="31">
        <v>345.96686307454149</v>
      </c>
      <c r="H1001" s="31">
        <v>59</v>
      </c>
      <c r="I1001" s="31">
        <v>0</v>
      </c>
      <c r="J1001" s="31">
        <v>0</v>
      </c>
      <c r="K1001" s="31">
        <v>0</v>
      </c>
      <c r="L1001" s="31">
        <v>0</v>
      </c>
      <c r="M1001" s="31">
        <v>59</v>
      </c>
    </row>
    <row r="1002" spans="1:13" x14ac:dyDescent="0.2">
      <c r="A1002" s="29" t="s">
        <v>21</v>
      </c>
      <c r="B1002" s="29" t="s">
        <v>22</v>
      </c>
      <c r="C1002" s="29" t="s">
        <v>34</v>
      </c>
      <c r="D1002" s="29" t="s">
        <v>35</v>
      </c>
      <c r="E1002" s="30" t="s">
        <v>12</v>
      </c>
      <c r="F1002" s="29">
        <v>2011</v>
      </c>
      <c r="G1002" s="31">
        <v>592.71865390000005</v>
      </c>
      <c r="H1002" s="31">
        <v>279</v>
      </c>
      <c r="I1002" s="31">
        <v>0</v>
      </c>
      <c r="J1002" s="31">
        <v>0</v>
      </c>
      <c r="K1002" s="31">
        <v>0</v>
      </c>
      <c r="L1002" s="31">
        <v>0</v>
      </c>
      <c r="M1002" s="31">
        <v>279</v>
      </c>
    </row>
    <row r="1003" spans="1:13" x14ac:dyDescent="0.2">
      <c r="A1003" s="29" t="s">
        <v>21</v>
      </c>
      <c r="B1003" s="29" t="s">
        <v>22</v>
      </c>
      <c r="C1003" s="29" t="s">
        <v>34</v>
      </c>
      <c r="D1003" s="29" t="s">
        <v>37</v>
      </c>
      <c r="E1003" s="30" t="s">
        <v>12</v>
      </c>
      <c r="F1003" s="29">
        <v>2010</v>
      </c>
      <c r="G1003" s="31">
        <v>471.5567542</v>
      </c>
      <c r="H1003" s="31">
        <v>0</v>
      </c>
      <c r="I1003" s="31">
        <v>7</v>
      </c>
      <c r="J1003" s="31">
        <v>35</v>
      </c>
      <c r="K1003" s="31">
        <v>0</v>
      </c>
      <c r="L1003" s="31">
        <v>0</v>
      </c>
      <c r="M1003" s="31">
        <v>42</v>
      </c>
    </row>
    <row r="1004" spans="1:13" x14ac:dyDescent="0.2">
      <c r="A1004" s="29" t="s">
        <v>21</v>
      </c>
      <c r="B1004" s="29" t="s">
        <v>22</v>
      </c>
      <c r="C1004" s="29" t="s">
        <v>34</v>
      </c>
      <c r="D1004" s="29" t="s">
        <v>39</v>
      </c>
      <c r="E1004" s="32">
        <v>3</v>
      </c>
      <c r="F1004" s="29">
        <v>1990</v>
      </c>
      <c r="G1004" s="31">
        <v>239.95801450265202</v>
      </c>
      <c r="H1004" s="31">
        <v>1677</v>
      </c>
      <c r="I1004" s="31">
        <v>0</v>
      </c>
      <c r="J1004" s="31">
        <v>65</v>
      </c>
      <c r="K1004" s="31">
        <v>0</v>
      </c>
      <c r="L1004" s="31">
        <v>0</v>
      </c>
      <c r="M1004" s="31">
        <v>1742</v>
      </c>
    </row>
    <row r="1005" spans="1:13" x14ac:dyDescent="0.2">
      <c r="A1005" s="29" t="s">
        <v>21</v>
      </c>
      <c r="B1005" s="29" t="s">
        <v>22</v>
      </c>
      <c r="C1005" s="29" t="s">
        <v>34</v>
      </c>
      <c r="D1005" s="29" t="s">
        <v>39</v>
      </c>
      <c r="E1005" s="30" t="s">
        <v>15</v>
      </c>
      <c r="F1005" s="29">
        <v>1990</v>
      </c>
      <c r="G1005" s="31">
        <v>239.95801450265202</v>
      </c>
      <c r="H1005" s="31">
        <v>50</v>
      </c>
      <c r="I1005" s="31">
        <v>80</v>
      </c>
      <c r="J1005" s="31">
        <v>17</v>
      </c>
      <c r="K1005" s="31">
        <v>10</v>
      </c>
      <c r="L1005" s="31">
        <v>2</v>
      </c>
      <c r="M1005" s="31">
        <v>149</v>
      </c>
    </row>
    <row r="1006" spans="1:13" x14ac:dyDescent="0.2">
      <c r="A1006" s="29" t="s">
        <v>21</v>
      </c>
      <c r="B1006" s="29" t="s">
        <v>22</v>
      </c>
      <c r="C1006" s="29" t="s">
        <v>34</v>
      </c>
      <c r="D1006" s="29" t="s">
        <v>39</v>
      </c>
      <c r="E1006" s="30" t="s">
        <v>16</v>
      </c>
      <c r="F1006" s="29">
        <v>1990</v>
      </c>
      <c r="G1006" s="31">
        <v>239.95801450265202</v>
      </c>
      <c r="H1006" s="31">
        <v>183</v>
      </c>
      <c r="I1006" s="31">
        <v>0</v>
      </c>
      <c r="J1006" s="31">
        <v>60</v>
      </c>
      <c r="K1006" s="31">
        <v>9</v>
      </c>
      <c r="L1006" s="31">
        <v>1.8</v>
      </c>
      <c r="M1006" s="31">
        <v>244.8</v>
      </c>
    </row>
    <row r="1007" spans="1:13" x14ac:dyDescent="0.2">
      <c r="A1007" s="29" t="s">
        <v>21</v>
      </c>
      <c r="B1007" s="29" t="s">
        <v>22</v>
      </c>
      <c r="C1007" s="29" t="s">
        <v>34</v>
      </c>
      <c r="D1007" s="29" t="s">
        <v>39</v>
      </c>
      <c r="E1007" s="32">
        <v>3</v>
      </c>
      <c r="F1007" s="29">
        <v>2003</v>
      </c>
      <c r="G1007" s="31">
        <v>302.05192008031258</v>
      </c>
      <c r="H1007" s="31">
        <v>0</v>
      </c>
      <c r="I1007" s="31">
        <v>673</v>
      </c>
      <c r="J1007" s="31">
        <v>130</v>
      </c>
      <c r="K1007" s="31">
        <v>208</v>
      </c>
      <c r="L1007" s="31">
        <v>41.6</v>
      </c>
      <c r="M1007" s="31">
        <v>844.6</v>
      </c>
    </row>
    <row r="1008" spans="1:13" x14ac:dyDescent="0.2">
      <c r="A1008" s="29" t="s">
        <v>21</v>
      </c>
      <c r="B1008" s="29" t="s">
        <v>22</v>
      </c>
      <c r="C1008" s="29" t="s">
        <v>34</v>
      </c>
      <c r="D1008" s="29" t="s">
        <v>39</v>
      </c>
      <c r="E1008" s="32">
        <v>3</v>
      </c>
      <c r="F1008" s="29">
        <v>2003</v>
      </c>
      <c r="G1008" s="31">
        <v>389.02850877721079</v>
      </c>
      <c r="H1008" s="31">
        <v>201</v>
      </c>
      <c r="I1008" s="31">
        <v>362</v>
      </c>
      <c r="J1008" s="31">
        <v>24</v>
      </c>
      <c r="K1008" s="31">
        <v>6</v>
      </c>
      <c r="L1008" s="31">
        <v>1.2000000000000002</v>
      </c>
      <c r="M1008" s="31">
        <v>588.20000000000005</v>
      </c>
    </row>
    <row r="1009" spans="1:13" x14ac:dyDescent="0.2">
      <c r="A1009" s="29" t="s">
        <v>21</v>
      </c>
      <c r="B1009" s="29" t="s">
        <v>22</v>
      </c>
      <c r="C1009" s="29" t="s">
        <v>34</v>
      </c>
      <c r="D1009" s="29" t="s">
        <v>39</v>
      </c>
      <c r="E1009" s="30" t="s">
        <v>15</v>
      </c>
      <c r="F1009" s="29">
        <v>2003</v>
      </c>
      <c r="G1009" s="31">
        <v>266.12060182219432</v>
      </c>
      <c r="H1009" s="31">
        <v>51</v>
      </c>
      <c r="I1009" s="31">
        <v>0</v>
      </c>
      <c r="J1009" s="31">
        <v>21</v>
      </c>
      <c r="K1009" s="31">
        <v>0</v>
      </c>
      <c r="L1009" s="31">
        <v>0</v>
      </c>
      <c r="M1009" s="31">
        <v>72</v>
      </c>
    </row>
    <row r="1010" spans="1:13" x14ac:dyDescent="0.2">
      <c r="A1010" s="29" t="s">
        <v>21</v>
      </c>
      <c r="B1010" s="29" t="s">
        <v>22</v>
      </c>
      <c r="C1010" s="29" t="s">
        <v>34</v>
      </c>
      <c r="D1010" s="29" t="s">
        <v>39</v>
      </c>
      <c r="E1010" s="30" t="s">
        <v>16</v>
      </c>
      <c r="F1010" s="29">
        <v>2003</v>
      </c>
      <c r="G1010" s="31">
        <v>266.12060182219432</v>
      </c>
      <c r="H1010" s="31">
        <v>101</v>
      </c>
      <c r="I1010" s="31">
        <v>5</v>
      </c>
      <c r="J1010" s="31">
        <v>3</v>
      </c>
      <c r="K1010" s="31">
        <v>0</v>
      </c>
      <c r="L1010" s="31">
        <v>0</v>
      </c>
      <c r="M1010" s="31">
        <v>109</v>
      </c>
    </row>
    <row r="1011" spans="1:13" x14ac:dyDescent="0.2">
      <c r="A1011" s="29" t="s">
        <v>21</v>
      </c>
      <c r="B1011" s="29" t="s">
        <v>22</v>
      </c>
      <c r="C1011" s="29" t="s">
        <v>34</v>
      </c>
      <c r="D1011" s="29" t="s">
        <v>39</v>
      </c>
      <c r="E1011" s="32">
        <v>2</v>
      </c>
      <c r="F1011" s="29">
        <v>2012</v>
      </c>
      <c r="G1011" s="31">
        <v>310.55051374850166</v>
      </c>
      <c r="H1011" s="31">
        <v>145</v>
      </c>
      <c r="I1011" s="31">
        <v>81</v>
      </c>
      <c r="J1011" s="31">
        <v>727</v>
      </c>
      <c r="K1011" s="31">
        <v>0</v>
      </c>
      <c r="L1011" s="31">
        <v>0</v>
      </c>
      <c r="M1011" s="31">
        <v>953</v>
      </c>
    </row>
    <row r="1012" spans="1:13" x14ac:dyDescent="0.2">
      <c r="A1012" s="29" t="s">
        <v>21</v>
      </c>
      <c r="B1012" s="29" t="s">
        <v>22</v>
      </c>
      <c r="C1012" s="29" t="s">
        <v>34</v>
      </c>
      <c r="D1012" s="29" t="s">
        <v>39</v>
      </c>
      <c r="E1012" s="32">
        <v>2</v>
      </c>
      <c r="F1012" s="29">
        <v>2012</v>
      </c>
      <c r="G1012" s="31">
        <v>451.85468676846295</v>
      </c>
      <c r="H1012" s="31">
        <v>758</v>
      </c>
      <c r="I1012" s="31">
        <v>54</v>
      </c>
      <c r="J1012" s="31">
        <v>0</v>
      </c>
      <c r="K1012" s="31">
        <v>11</v>
      </c>
      <c r="L1012" s="31">
        <v>2.2000000000000002</v>
      </c>
      <c r="M1012" s="31">
        <v>814.2</v>
      </c>
    </row>
    <row r="1013" spans="1:13" x14ac:dyDescent="0.2">
      <c r="A1013" s="29" t="s">
        <v>21</v>
      </c>
      <c r="B1013" s="29" t="s">
        <v>22</v>
      </c>
      <c r="C1013" s="29" t="s">
        <v>32</v>
      </c>
      <c r="D1013" s="29" t="s">
        <v>33</v>
      </c>
      <c r="E1013" s="32">
        <v>3</v>
      </c>
      <c r="F1013" s="29">
        <v>1993</v>
      </c>
      <c r="G1013" s="31">
        <v>519.43999526769392</v>
      </c>
      <c r="H1013" s="31">
        <v>310</v>
      </c>
      <c r="I1013" s="31">
        <v>198</v>
      </c>
      <c r="J1013" s="31">
        <v>310</v>
      </c>
      <c r="K1013" s="31">
        <v>260</v>
      </c>
      <c r="L1013" s="31">
        <v>52</v>
      </c>
      <c r="M1013" s="31">
        <v>870</v>
      </c>
    </row>
    <row r="1014" spans="1:13" x14ac:dyDescent="0.2">
      <c r="A1014" s="29" t="s">
        <v>21</v>
      </c>
      <c r="B1014" s="29" t="s">
        <v>22</v>
      </c>
      <c r="C1014" s="29" t="s">
        <v>32</v>
      </c>
      <c r="D1014" s="29" t="s">
        <v>33</v>
      </c>
      <c r="E1014" s="32">
        <v>3</v>
      </c>
      <c r="F1014" s="29">
        <v>1999</v>
      </c>
      <c r="G1014" s="31">
        <v>388.55706272482234</v>
      </c>
      <c r="H1014" s="31">
        <v>0</v>
      </c>
      <c r="I1014" s="31">
        <v>378</v>
      </c>
      <c r="J1014" s="31">
        <v>0</v>
      </c>
      <c r="K1014" s="31">
        <v>0</v>
      </c>
      <c r="L1014" s="31">
        <v>0</v>
      </c>
      <c r="M1014" s="31">
        <v>378</v>
      </c>
    </row>
    <row r="1015" spans="1:13" x14ac:dyDescent="0.2">
      <c r="A1015" s="29" t="s">
        <v>21</v>
      </c>
      <c r="B1015" s="29" t="s">
        <v>22</v>
      </c>
      <c r="C1015" s="29" t="s">
        <v>32</v>
      </c>
      <c r="D1015" s="29" t="s">
        <v>33</v>
      </c>
      <c r="E1015" s="32">
        <v>3</v>
      </c>
      <c r="F1015" s="29">
        <v>2001</v>
      </c>
      <c r="G1015" s="31">
        <v>421.10721128726072</v>
      </c>
      <c r="H1015" s="31">
        <v>0</v>
      </c>
      <c r="I1015" s="31">
        <v>1472</v>
      </c>
      <c r="J1015" s="31">
        <v>9</v>
      </c>
      <c r="K1015" s="31">
        <v>12</v>
      </c>
      <c r="L1015" s="31">
        <v>2.4000000000000004</v>
      </c>
      <c r="M1015" s="31">
        <v>1483.4</v>
      </c>
    </row>
    <row r="1016" spans="1:13" x14ac:dyDescent="0.2">
      <c r="A1016" s="29" t="s">
        <v>21</v>
      </c>
      <c r="B1016" s="29" t="s">
        <v>22</v>
      </c>
      <c r="C1016" s="29" t="s">
        <v>32</v>
      </c>
      <c r="D1016" s="29" t="s">
        <v>33</v>
      </c>
      <c r="E1016" s="32">
        <v>3</v>
      </c>
      <c r="F1016" s="29">
        <v>2001</v>
      </c>
      <c r="G1016" s="31">
        <v>433.1081075262905</v>
      </c>
      <c r="H1016" s="31">
        <v>0</v>
      </c>
      <c r="I1016" s="31">
        <v>267</v>
      </c>
      <c r="J1016" s="31">
        <v>7</v>
      </c>
      <c r="K1016" s="31">
        <v>26</v>
      </c>
      <c r="L1016" s="31">
        <v>5.2</v>
      </c>
      <c r="M1016" s="31">
        <v>279.2</v>
      </c>
    </row>
    <row r="1017" spans="1:13" x14ac:dyDescent="0.2">
      <c r="A1017" s="29" t="s">
        <v>21</v>
      </c>
      <c r="B1017" s="29" t="s">
        <v>22</v>
      </c>
      <c r="C1017" s="29" t="s">
        <v>32</v>
      </c>
      <c r="D1017" s="29" t="s">
        <v>33</v>
      </c>
      <c r="E1017" s="30" t="s">
        <v>16</v>
      </c>
      <c r="F1017" s="29">
        <v>2001</v>
      </c>
      <c r="G1017" s="31">
        <v>421.10721128726072</v>
      </c>
      <c r="H1017" s="31">
        <v>0</v>
      </c>
      <c r="I1017" s="31">
        <v>213</v>
      </c>
      <c r="J1017" s="31">
        <v>0</v>
      </c>
      <c r="K1017" s="31">
        <v>68</v>
      </c>
      <c r="L1017" s="31">
        <v>13.600000000000001</v>
      </c>
      <c r="M1017" s="31">
        <v>226.6</v>
      </c>
    </row>
    <row r="1018" spans="1:13" x14ac:dyDescent="0.2">
      <c r="A1018" s="29" t="s">
        <v>21</v>
      </c>
      <c r="B1018" s="29" t="s">
        <v>22</v>
      </c>
      <c r="C1018" s="29" t="s">
        <v>32</v>
      </c>
      <c r="D1018" s="29" t="s">
        <v>33</v>
      </c>
      <c r="E1018" s="32">
        <v>3</v>
      </c>
      <c r="F1018" s="29">
        <v>2002</v>
      </c>
      <c r="G1018" s="31">
        <v>390.85365801130951</v>
      </c>
      <c r="H1018" s="31">
        <v>100</v>
      </c>
      <c r="I1018" s="31">
        <v>703</v>
      </c>
      <c r="J1018" s="31">
        <v>76</v>
      </c>
      <c r="K1018" s="31">
        <v>150</v>
      </c>
      <c r="L1018" s="31">
        <v>30</v>
      </c>
      <c r="M1018" s="31">
        <v>909</v>
      </c>
    </row>
    <row r="1019" spans="1:13" x14ac:dyDescent="0.2">
      <c r="A1019" s="29" t="s">
        <v>21</v>
      </c>
      <c r="B1019" s="29" t="s">
        <v>22</v>
      </c>
      <c r="C1019" s="29" t="s">
        <v>32</v>
      </c>
      <c r="D1019" s="29" t="s">
        <v>33</v>
      </c>
      <c r="E1019" s="30" t="s">
        <v>15</v>
      </c>
      <c r="F1019" s="29">
        <v>2002</v>
      </c>
      <c r="G1019" s="31">
        <v>390.85365801130951</v>
      </c>
      <c r="H1019" s="31">
        <v>100</v>
      </c>
      <c r="I1019" s="31">
        <v>13</v>
      </c>
      <c r="J1019" s="31">
        <v>47</v>
      </c>
      <c r="K1019" s="31">
        <v>22</v>
      </c>
      <c r="L1019" s="31">
        <v>4.4000000000000004</v>
      </c>
      <c r="M1019" s="31">
        <v>164.4</v>
      </c>
    </row>
    <row r="1020" spans="1:13" x14ac:dyDescent="0.2">
      <c r="A1020" s="29" t="s">
        <v>21</v>
      </c>
      <c r="B1020" s="29" t="s">
        <v>22</v>
      </c>
      <c r="C1020" s="29" t="s">
        <v>32</v>
      </c>
      <c r="D1020" s="29" t="s">
        <v>33</v>
      </c>
      <c r="E1020" s="32">
        <v>3</v>
      </c>
      <c r="F1020" s="29">
        <v>2003</v>
      </c>
      <c r="G1020" s="31">
        <v>345.27997863063297</v>
      </c>
      <c r="H1020" s="31">
        <v>0</v>
      </c>
      <c r="I1020" s="31">
        <v>187</v>
      </c>
      <c r="J1020" s="31">
        <v>88</v>
      </c>
      <c r="K1020" s="31">
        <v>158</v>
      </c>
      <c r="L1020" s="31">
        <v>31.6</v>
      </c>
      <c r="M1020" s="31">
        <v>306.60000000000002</v>
      </c>
    </row>
    <row r="1021" spans="1:13" x14ac:dyDescent="0.2">
      <c r="A1021" s="29" t="s">
        <v>21</v>
      </c>
      <c r="B1021" s="29" t="s">
        <v>22</v>
      </c>
      <c r="C1021" s="29" t="s">
        <v>32</v>
      </c>
      <c r="D1021" s="29" t="s">
        <v>33</v>
      </c>
      <c r="E1021" s="32">
        <v>3</v>
      </c>
      <c r="F1021" s="29">
        <v>2003</v>
      </c>
      <c r="G1021" s="31">
        <v>403.90091335810359</v>
      </c>
      <c r="H1021" s="31">
        <v>0</v>
      </c>
      <c r="I1021" s="31">
        <v>650</v>
      </c>
      <c r="J1021" s="31">
        <v>5</v>
      </c>
      <c r="K1021" s="31">
        <v>2</v>
      </c>
      <c r="L1021" s="31">
        <v>0.4</v>
      </c>
      <c r="M1021" s="31">
        <v>655.4</v>
      </c>
    </row>
    <row r="1022" spans="1:13" x14ac:dyDescent="0.2">
      <c r="A1022" s="29" t="s">
        <v>21</v>
      </c>
      <c r="B1022" s="29" t="s">
        <v>22</v>
      </c>
      <c r="C1022" s="29" t="s">
        <v>32</v>
      </c>
      <c r="D1022" s="29" t="s">
        <v>33</v>
      </c>
      <c r="E1022" s="32">
        <v>3</v>
      </c>
      <c r="F1022" s="29">
        <v>2005</v>
      </c>
      <c r="G1022" s="31">
        <v>540.48454564112637</v>
      </c>
      <c r="H1022" s="31">
        <v>901</v>
      </c>
      <c r="I1022" s="31">
        <v>107</v>
      </c>
      <c r="J1022" s="31">
        <v>153</v>
      </c>
      <c r="K1022" s="31">
        <v>163</v>
      </c>
      <c r="L1022" s="31">
        <v>32.6</v>
      </c>
      <c r="M1022" s="31">
        <v>1193.5999999999999</v>
      </c>
    </row>
    <row r="1023" spans="1:13" x14ac:dyDescent="0.2">
      <c r="A1023" s="29" t="s">
        <v>21</v>
      </c>
      <c r="B1023" s="29" t="s">
        <v>22</v>
      </c>
      <c r="C1023" s="29" t="s">
        <v>32</v>
      </c>
      <c r="D1023" s="29" t="s">
        <v>33</v>
      </c>
      <c r="E1023" s="30" t="s">
        <v>16</v>
      </c>
      <c r="F1023" s="29">
        <v>2005</v>
      </c>
      <c r="G1023" s="31">
        <v>244.88855350384935</v>
      </c>
      <c r="H1023" s="31">
        <v>60</v>
      </c>
      <c r="I1023" s="31">
        <v>105</v>
      </c>
      <c r="J1023" s="31">
        <v>3</v>
      </c>
      <c r="K1023" s="31">
        <v>0</v>
      </c>
      <c r="L1023" s="31">
        <v>0</v>
      </c>
      <c r="M1023" s="31">
        <v>168</v>
      </c>
    </row>
    <row r="1024" spans="1:13" x14ac:dyDescent="0.2">
      <c r="A1024" s="29" t="s">
        <v>21</v>
      </c>
      <c r="B1024" s="29" t="s">
        <v>22</v>
      </c>
      <c r="C1024" s="29" t="s">
        <v>32</v>
      </c>
      <c r="D1024" s="29" t="s">
        <v>33</v>
      </c>
      <c r="E1024" s="32">
        <v>3</v>
      </c>
      <c r="F1024" s="29">
        <v>2006</v>
      </c>
      <c r="G1024" s="31">
        <v>312.73150988658273</v>
      </c>
      <c r="H1024" s="31">
        <v>60</v>
      </c>
      <c r="I1024" s="31">
        <v>170</v>
      </c>
      <c r="J1024" s="31">
        <v>54</v>
      </c>
      <c r="K1024" s="31">
        <v>2431</v>
      </c>
      <c r="L1024" s="31">
        <v>486.20000000000005</v>
      </c>
      <c r="M1024" s="31">
        <v>770.2</v>
      </c>
    </row>
    <row r="1025" spans="1:13" x14ac:dyDescent="0.2">
      <c r="A1025" s="29" t="s">
        <v>21</v>
      </c>
      <c r="B1025" s="29" t="s">
        <v>22</v>
      </c>
      <c r="C1025" s="29" t="s">
        <v>32</v>
      </c>
      <c r="D1025" s="29" t="s">
        <v>33</v>
      </c>
      <c r="E1025" s="32">
        <v>3</v>
      </c>
      <c r="F1025" s="29">
        <v>2007</v>
      </c>
      <c r="G1025" s="31">
        <v>408.24364855230976</v>
      </c>
      <c r="H1025" s="31">
        <v>0</v>
      </c>
      <c r="I1025" s="31">
        <v>210</v>
      </c>
      <c r="J1025" s="31">
        <v>53</v>
      </c>
      <c r="K1025" s="31">
        <v>95</v>
      </c>
      <c r="L1025" s="31">
        <v>19</v>
      </c>
      <c r="M1025" s="31">
        <v>282</v>
      </c>
    </row>
    <row r="1026" spans="1:13" x14ac:dyDescent="0.2">
      <c r="A1026" s="29" t="s">
        <v>21</v>
      </c>
      <c r="B1026" s="29" t="s">
        <v>22</v>
      </c>
      <c r="C1026" s="29" t="s">
        <v>32</v>
      </c>
      <c r="D1026" s="29" t="s">
        <v>33</v>
      </c>
      <c r="E1026" s="32">
        <v>3</v>
      </c>
      <c r="F1026" s="29">
        <v>2007</v>
      </c>
      <c r="G1026" s="31">
        <v>411.50676760083837</v>
      </c>
      <c r="H1026" s="31">
        <v>0</v>
      </c>
      <c r="I1026" s="31">
        <v>1583</v>
      </c>
      <c r="J1026" s="31">
        <v>43</v>
      </c>
      <c r="K1026" s="31">
        <v>323</v>
      </c>
      <c r="L1026" s="31">
        <v>64.600000000000009</v>
      </c>
      <c r="M1026" s="31">
        <v>1690.6</v>
      </c>
    </row>
    <row r="1027" spans="1:13" x14ac:dyDescent="0.2">
      <c r="A1027" s="29" t="s">
        <v>21</v>
      </c>
      <c r="B1027" s="29" t="s">
        <v>22</v>
      </c>
      <c r="C1027" s="29" t="s">
        <v>32</v>
      </c>
      <c r="D1027" s="29" t="s">
        <v>33</v>
      </c>
      <c r="E1027" s="32">
        <v>3</v>
      </c>
      <c r="F1027" s="29">
        <v>2009</v>
      </c>
      <c r="G1027" s="31">
        <v>473.19638982841479</v>
      </c>
      <c r="H1027" s="31">
        <v>28</v>
      </c>
      <c r="I1027" s="31">
        <v>519</v>
      </c>
      <c r="J1027" s="31">
        <v>17</v>
      </c>
      <c r="K1027" s="31">
        <v>42</v>
      </c>
      <c r="L1027" s="31">
        <v>8.4</v>
      </c>
      <c r="M1027" s="31">
        <v>572.4</v>
      </c>
    </row>
    <row r="1028" spans="1:13" x14ac:dyDescent="0.2">
      <c r="A1028" s="29" t="s">
        <v>21</v>
      </c>
      <c r="B1028" s="29" t="s">
        <v>22</v>
      </c>
      <c r="C1028" s="29" t="s">
        <v>32</v>
      </c>
      <c r="D1028" s="29" t="s">
        <v>33</v>
      </c>
      <c r="E1028" s="32">
        <v>3</v>
      </c>
      <c r="F1028" s="29">
        <v>2009</v>
      </c>
      <c r="G1028" s="31">
        <v>618.11170017979975</v>
      </c>
      <c r="H1028" s="31">
        <v>318</v>
      </c>
      <c r="I1028" s="31">
        <v>59</v>
      </c>
      <c r="J1028" s="31">
        <v>101</v>
      </c>
      <c r="K1028" s="31">
        <v>199</v>
      </c>
      <c r="L1028" s="31">
        <v>39.800000000000004</v>
      </c>
      <c r="M1028" s="31">
        <v>517.79999999999995</v>
      </c>
    </row>
    <row r="1029" spans="1:13" x14ac:dyDescent="0.2">
      <c r="A1029" s="29" t="s">
        <v>21</v>
      </c>
      <c r="B1029" s="29" t="s">
        <v>22</v>
      </c>
      <c r="C1029" s="29" t="s">
        <v>32</v>
      </c>
      <c r="D1029" s="29" t="s">
        <v>33</v>
      </c>
      <c r="E1029" s="30" t="s">
        <v>15</v>
      </c>
      <c r="F1029" s="29">
        <v>2009</v>
      </c>
      <c r="G1029" s="31">
        <v>618.11170017979975</v>
      </c>
      <c r="H1029" s="31">
        <v>51</v>
      </c>
      <c r="I1029" s="31">
        <v>14</v>
      </c>
      <c r="J1029" s="31">
        <v>33</v>
      </c>
      <c r="K1029" s="31">
        <v>56</v>
      </c>
      <c r="L1029" s="31">
        <v>11.200000000000001</v>
      </c>
      <c r="M1029" s="31">
        <v>109.2</v>
      </c>
    </row>
    <row r="1030" spans="1:13" x14ac:dyDescent="0.2">
      <c r="A1030" s="29" t="s">
        <v>21</v>
      </c>
      <c r="B1030" s="29" t="s">
        <v>22</v>
      </c>
      <c r="C1030" s="29" t="s">
        <v>32</v>
      </c>
      <c r="D1030" s="29" t="s">
        <v>33</v>
      </c>
      <c r="E1030" s="32">
        <v>2</v>
      </c>
      <c r="F1030" s="29">
        <v>2010</v>
      </c>
      <c r="G1030" s="31">
        <v>733.31802335654027</v>
      </c>
      <c r="H1030" s="31">
        <v>0</v>
      </c>
      <c r="I1030" s="31">
        <v>311</v>
      </c>
      <c r="J1030" s="31">
        <v>100</v>
      </c>
      <c r="K1030" s="31">
        <v>16</v>
      </c>
      <c r="L1030" s="31">
        <v>3.2</v>
      </c>
      <c r="M1030" s="31">
        <v>414.2</v>
      </c>
    </row>
    <row r="1031" spans="1:13" x14ac:dyDescent="0.2">
      <c r="A1031" s="29" t="s">
        <v>21</v>
      </c>
      <c r="B1031" s="29" t="s">
        <v>22</v>
      </c>
      <c r="C1031" s="29" t="s">
        <v>32</v>
      </c>
      <c r="D1031" s="29" t="s">
        <v>33</v>
      </c>
      <c r="E1031" s="30" t="s">
        <v>12</v>
      </c>
      <c r="F1031" s="29">
        <v>2010</v>
      </c>
      <c r="G1031" s="31">
        <v>501.50689168800392</v>
      </c>
      <c r="H1031" s="31">
        <v>40</v>
      </c>
      <c r="I1031" s="31">
        <v>191</v>
      </c>
      <c r="J1031" s="31">
        <v>29</v>
      </c>
      <c r="K1031" s="31">
        <v>118</v>
      </c>
      <c r="L1031" s="31">
        <v>23.6</v>
      </c>
      <c r="M1031" s="31">
        <v>283.60000000000002</v>
      </c>
    </row>
    <row r="1032" spans="1:13" x14ac:dyDescent="0.2">
      <c r="A1032" s="29" t="s">
        <v>21</v>
      </c>
      <c r="B1032" s="29" t="s">
        <v>22</v>
      </c>
      <c r="C1032" s="29" t="s">
        <v>32</v>
      </c>
      <c r="D1032" s="29" t="s">
        <v>33</v>
      </c>
      <c r="E1032" s="32">
        <v>2</v>
      </c>
      <c r="F1032" s="29">
        <v>2011</v>
      </c>
      <c r="G1032" s="31">
        <v>417.1340177032107</v>
      </c>
      <c r="H1032" s="31">
        <v>181</v>
      </c>
      <c r="I1032" s="31">
        <v>40</v>
      </c>
      <c r="J1032" s="31">
        <v>78</v>
      </c>
      <c r="K1032" s="31">
        <v>56</v>
      </c>
      <c r="L1032" s="31">
        <v>11.200000000000001</v>
      </c>
      <c r="M1032" s="31">
        <v>310.2</v>
      </c>
    </row>
    <row r="1033" spans="1:13" x14ac:dyDescent="0.2">
      <c r="A1033" s="29" t="s">
        <v>21</v>
      </c>
      <c r="B1033" s="29" t="s">
        <v>22</v>
      </c>
      <c r="C1033" s="29" t="s">
        <v>32</v>
      </c>
      <c r="D1033" s="29" t="s">
        <v>33</v>
      </c>
      <c r="E1033" s="32">
        <v>2</v>
      </c>
      <c r="F1033" s="29">
        <v>2011</v>
      </c>
      <c r="G1033" s="31">
        <v>581.65323063444941</v>
      </c>
      <c r="H1033" s="31">
        <v>61</v>
      </c>
      <c r="I1033" s="31">
        <v>920</v>
      </c>
      <c r="J1033" s="31">
        <v>39</v>
      </c>
      <c r="K1033" s="31">
        <v>165</v>
      </c>
      <c r="L1033" s="31">
        <v>33</v>
      </c>
      <c r="M1033" s="31">
        <v>1053</v>
      </c>
    </row>
    <row r="1034" spans="1:13" x14ac:dyDescent="0.2">
      <c r="A1034" s="29" t="s">
        <v>21</v>
      </c>
      <c r="B1034" s="29" t="s">
        <v>22</v>
      </c>
      <c r="C1034" s="29" t="s">
        <v>32</v>
      </c>
      <c r="D1034" s="29" t="s">
        <v>33</v>
      </c>
      <c r="E1034" s="32">
        <v>2</v>
      </c>
      <c r="F1034" s="29">
        <v>2011</v>
      </c>
      <c r="G1034" s="31">
        <v>622.59487525570773</v>
      </c>
      <c r="H1034" s="31">
        <v>249</v>
      </c>
      <c r="I1034" s="31">
        <v>127</v>
      </c>
      <c r="J1034" s="31">
        <v>88</v>
      </c>
      <c r="K1034" s="31">
        <v>5</v>
      </c>
      <c r="L1034" s="31">
        <v>1</v>
      </c>
      <c r="M1034" s="31">
        <v>465</v>
      </c>
    </row>
    <row r="1035" spans="1:13" x14ac:dyDescent="0.2">
      <c r="A1035" s="29" t="s">
        <v>21</v>
      </c>
      <c r="B1035" s="29" t="s">
        <v>22</v>
      </c>
      <c r="C1035" s="29" t="s">
        <v>32</v>
      </c>
      <c r="D1035" s="29" t="s">
        <v>33</v>
      </c>
      <c r="E1035" s="32">
        <v>2</v>
      </c>
      <c r="F1035" s="29">
        <v>2011</v>
      </c>
      <c r="G1035" s="31">
        <v>636.09245357566181</v>
      </c>
      <c r="H1035" s="31">
        <v>635</v>
      </c>
      <c r="I1035" s="31">
        <v>15</v>
      </c>
      <c r="J1035" s="31">
        <v>54</v>
      </c>
      <c r="K1035" s="31">
        <v>31</v>
      </c>
      <c r="L1035" s="31">
        <v>6.2</v>
      </c>
      <c r="M1035" s="31">
        <v>710.2</v>
      </c>
    </row>
    <row r="1036" spans="1:13" x14ac:dyDescent="0.2">
      <c r="A1036" s="29" t="s">
        <v>21</v>
      </c>
      <c r="B1036" s="29" t="s">
        <v>22</v>
      </c>
      <c r="C1036" s="29" t="s">
        <v>32</v>
      </c>
      <c r="D1036" s="29" t="s">
        <v>33</v>
      </c>
      <c r="E1036" s="32">
        <v>2</v>
      </c>
      <c r="F1036" s="29">
        <v>2013</v>
      </c>
      <c r="G1036" s="31">
        <v>598.95799413263853</v>
      </c>
      <c r="H1036" s="31">
        <v>489</v>
      </c>
      <c r="I1036" s="31">
        <v>0</v>
      </c>
      <c r="J1036" s="31">
        <v>19</v>
      </c>
      <c r="K1036" s="31">
        <v>5</v>
      </c>
      <c r="L1036" s="31">
        <v>1</v>
      </c>
      <c r="M1036" s="31">
        <v>509</v>
      </c>
    </row>
    <row r="1037" spans="1:13" x14ac:dyDescent="0.2">
      <c r="A1037" s="29" t="s">
        <v>21</v>
      </c>
      <c r="B1037" s="29" t="s">
        <v>22</v>
      </c>
      <c r="C1037" s="29" t="s">
        <v>32</v>
      </c>
      <c r="D1037" s="29" t="s">
        <v>33</v>
      </c>
      <c r="E1037" s="32">
        <v>2</v>
      </c>
      <c r="F1037" s="29">
        <v>2013</v>
      </c>
      <c r="G1037" s="31">
        <v>606.03580307996617</v>
      </c>
      <c r="H1037" s="31">
        <v>0</v>
      </c>
      <c r="I1037" s="31">
        <v>113</v>
      </c>
      <c r="J1037" s="31">
        <v>226</v>
      </c>
      <c r="K1037" s="31">
        <v>89</v>
      </c>
      <c r="L1037" s="31">
        <v>17.8</v>
      </c>
      <c r="M1037" s="31">
        <v>356.8</v>
      </c>
    </row>
    <row r="1038" spans="1:13" x14ac:dyDescent="0.2">
      <c r="A1038" s="29" t="s">
        <v>21</v>
      </c>
      <c r="B1038" s="29" t="s">
        <v>22</v>
      </c>
      <c r="C1038" s="29" t="s">
        <v>32</v>
      </c>
      <c r="D1038" s="29" t="s">
        <v>33</v>
      </c>
      <c r="E1038" s="32">
        <v>2</v>
      </c>
      <c r="F1038" s="29">
        <v>2013</v>
      </c>
      <c r="G1038" s="31">
        <v>674.76635741084442</v>
      </c>
      <c r="H1038" s="31">
        <v>203</v>
      </c>
      <c r="I1038" s="31">
        <v>0</v>
      </c>
      <c r="J1038" s="31">
        <v>28</v>
      </c>
      <c r="K1038" s="31">
        <v>10</v>
      </c>
      <c r="L1038" s="31">
        <v>2</v>
      </c>
      <c r="M1038" s="31">
        <v>233</v>
      </c>
    </row>
    <row r="1039" spans="1:13" x14ac:dyDescent="0.2">
      <c r="A1039" s="29" t="s">
        <v>21</v>
      </c>
      <c r="B1039" s="29" t="s">
        <v>22</v>
      </c>
      <c r="C1039" s="29" t="s">
        <v>32</v>
      </c>
      <c r="D1039" s="29" t="s">
        <v>33</v>
      </c>
      <c r="E1039" s="32">
        <v>2</v>
      </c>
      <c r="F1039" s="29">
        <v>2014</v>
      </c>
      <c r="G1039" s="31">
        <v>329.87899666009872</v>
      </c>
      <c r="H1039" s="31">
        <v>229</v>
      </c>
      <c r="I1039" s="31">
        <v>150</v>
      </c>
      <c r="J1039" s="31">
        <v>120</v>
      </c>
      <c r="K1039" s="31">
        <v>100</v>
      </c>
      <c r="L1039" s="31">
        <v>20</v>
      </c>
      <c r="M1039" s="31">
        <v>519</v>
      </c>
    </row>
    <row r="1040" spans="1:13" x14ac:dyDescent="0.2">
      <c r="A1040" s="29" t="s">
        <v>21</v>
      </c>
      <c r="B1040" s="29" t="s">
        <v>22</v>
      </c>
      <c r="C1040" s="29" t="s">
        <v>32</v>
      </c>
      <c r="D1040" s="29" t="s">
        <v>33</v>
      </c>
      <c r="E1040" s="32">
        <v>2</v>
      </c>
      <c r="F1040" s="29">
        <v>2014</v>
      </c>
      <c r="G1040" s="31">
        <v>539.23727586372377</v>
      </c>
      <c r="H1040" s="31">
        <v>0</v>
      </c>
      <c r="I1040" s="31">
        <v>148</v>
      </c>
      <c r="J1040" s="31">
        <v>226</v>
      </c>
      <c r="K1040" s="31">
        <v>117</v>
      </c>
      <c r="L1040" s="31">
        <v>23.400000000000002</v>
      </c>
      <c r="M1040" s="31">
        <v>397.4</v>
      </c>
    </row>
    <row r="1041" spans="1:13" x14ac:dyDescent="0.2">
      <c r="A1041" s="29" t="s">
        <v>21</v>
      </c>
      <c r="B1041" s="29" t="s">
        <v>22</v>
      </c>
      <c r="C1041" s="29" t="s">
        <v>32</v>
      </c>
      <c r="D1041" s="29" t="s">
        <v>33</v>
      </c>
      <c r="E1041" s="32">
        <v>2</v>
      </c>
      <c r="F1041" s="29">
        <v>2014</v>
      </c>
      <c r="G1041" s="31">
        <v>623.95908584927497</v>
      </c>
      <c r="H1041" s="31">
        <v>0</v>
      </c>
      <c r="I1041" s="31">
        <v>255</v>
      </c>
      <c r="J1041" s="31">
        <v>72</v>
      </c>
      <c r="K1041" s="31">
        <v>0</v>
      </c>
      <c r="L1041" s="31">
        <v>0</v>
      </c>
      <c r="M1041" s="31">
        <v>327</v>
      </c>
    </row>
    <row r="1042" spans="1:13" x14ac:dyDescent="0.2">
      <c r="A1042" s="29" t="s">
        <v>21</v>
      </c>
      <c r="B1042" s="29" t="s">
        <v>22</v>
      </c>
      <c r="C1042" s="29" t="s">
        <v>32</v>
      </c>
      <c r="D1042" s="29" t="s">
        <v>33</v>
      </c>
      <c r="E1042" s="32">
        <v>2</v>
      </c>
      <c r="F1042" s="29">
        <v>2014</v>
      </c>
      <c r="G1042" s="31">
        <v>664.92676695074476</v>
      </c>
      <c r="H1042" s="31">
        <v>62</v>
      </c>
      <c r="I1042" s="31">
        <v>95</v>
      </c>
      <c r="J1042" s="31">
        <v>198</v>
      </c>
      <c r="K1042" s="31">
        <v>19</v>
      </c>
      <c r="L1042" s="31">
        <v>3.8000000000000003</v>
      </c>
      <c r="M1042" s="31">
        <v>358.8</v>
      </c>
    </row>
    <row r="1043" spans="1:13" x14ac:dyDescent="0.2">
      <c r="A1043" s="29" t="s">
        <v>21</v>
      </c>
      <c r="B1043" s="29" t="s">
        <v>22</v>
      </c>
      <c r="C1043" s="29" t="s">
        <v>32</v>
      </c>
      <c r="D1043" s="29" t="s">
        <v>33</v>
      </c>
      <c r="E1043" s="30" t="s">
        <v>12</v>
      </c>
      <c r="F1043" s="29">
        <v>2014</v>
      </c>
      <c r="G1043" s="31">
        <v>539.23727586372377</v>
      </c>
      <c r="H1043" s="31">
        <v>0</v>
      </c>
      <c r="I1043" s="31">
        <v>15</v>
      </c>
      <c r="J1043" s="31">
        <v>2</v>
      </c>
      <c r="K1043" s="31">
        <v>0</v>
      </c>
      <c r="L1043" s="31">
        <v>0</v>
      </c>
      <c r="M1043" s="31">
        <v>17</v>
      </c>
    </row>
    <row r="1044" spans="1:13" x14ac:dyDescent="0.2">
      <c r="A1044" s="29" t="s">
        <v>21</v>
      </c>
      <c r="B1044" s="29" t="s">
        <v>22</v>
      </c>
      <c r="C1044" s="29" t="s">
        <v>32</v>
      </c>
      <c r="D1044" s="29" t="s">
        <v>33</v>
      </c>
      <c r="E1044" s="32">
        <v>1</v>
      </c>
      <c r="F1044" s="29">
        <v>2015</v>
      </c>
      <c r="G1044" s="31">
        <v>397.42677868924631</v>
      </c>
      <c r="H1044" s="31">
        <v>535</v>
      </c>
      <c r="I1044" s="31">
        <v>156</v>
      </c>
      <c r="J1044" s="31">
        <v>17</v>
      </c>
      <c r="K1044" s="31">
        <v>16</v>
      </c>
      <c r="L1044" s="31">
        <v>3.2</v>
      </c>
      <c r="M1044" s="31">
        <v>711.2</v>
      </c>
    </row>
    <row r="1045" spans="1:13" x14ac:dyDescent="0.2">
      <c r="A1045" s="29" t="s">
        <v>21</v>
      </c>
      <c r="B1045" s="29" t="s">
        <v>22</v>
      </c>
      <c r="C1045" s="29" t="s">
        <v>32</v>
      </c>
      <c r="D1045" s="29" t="s">
        <v>33</v>
      </c>
      <c r="E1045" s="32">
        <v>1</v>
      </c>
      <c r="F1045" s="29">
        <v>2015</v>
      </c>
      <c r="G1045" s="31">
        <v>610.99477906184723</v>
      </c>
      <c r="H1045" s="31">
        <v>25</v>
      </c>
      <c r="I1045" s="31">
        <v>516</v>
      </c>
      <c r="J1045" s="31">
        <v>9</v>
      </c>
      <c r="K1045" s="31">
        <v>152</v>
      </c>
      <c r="L1045" s="31">
        <v>30.400000000000002</v>
      </c>
      <c r="M1045" s="31">
        <v>580.4</v>
      </c>
    </row>
    <row r="1046" spans="1:13" x14ac:dyDescent="0.2">
      <c r="A1046" s="29" t="s">
        <v>21</v>
      </c>
      <c r="B1046" s="29" t="s">
        <v>22</v>
      </c>
      <c r="C1046" s="29" t="s">
        <v>32</v>
      </c>
      <c r="D1046" s="29" t="s">
        <v>33</v>
      </c>
      <c r="E1046" s="32">
        <v>1</v>
      </c>
      <c r="F1046" s="29">
        <v>2015</v>
      </c>
      <c r="G1046" s="31">
        <v>686.80284168707476</v>
      </c>
      <c r="H1046" s="31">
        <v>318</v>
      </c>
      <c r="I1046" s="31">
        <v>0</v>
      </c>
      <c r="J1046" s="31">
        <v>0</v>
      </c>
      <c r="K1046" s="31">
        <v>11</v>
      </c>
      <c r="L1046" s="31">
        <v>2.2000000000000002</v>
      </c>
      <c r="M1046" s="31">
        <v>320.2</v>
      </c>
    </row>
    <row r="1047" spans="1:13" x14ac:dyDescent="0.2">
      <c r="A1047" s="29" t="s">
        <v>21</v>
      </c>
      <c r="B1047" s="29" t="s">
        <v>22</v>
      </c>
      <c r="C1047" s="29" t="s">
        <v>32</v>
      </c>
      <c r="D1047" s="29" t="s">
        <v>33</v>
      </c>
      <c r="E1047" s="32">
        <v>1</v>
      </c>
      <c r="F1047" s="29">
        <v>2015</v>
      </c>
      <c r="G1047" s="31">
        <v>704.1442267782777</v>
      </c>
      <c r="H1047" s="31">
        <v>65</v>
      </c>
      <c r="I1047" s="31">
        <v>299</v>
      </c>
      <c r="J1047" s="31">
        <v>83</v>
      </c>
      <c r="K1047" s="31">
        <v>28</v>
      </c>
      <c r="L1047" s="31">
        <v>5.6000000000000005</v>
      </c>
      <c r="M1047" s="31">
        <v>452.6</v>
      </c>
    </row>
    <row r="1048" spans="1:13" x14ac:dyDescent="0.2">
      <c r="A1048" s="29" t="s">
        <v>21</v>
      </c>
      <c r="B1048" s="29" t="s">
        <v>22</v>
      </c>
      <c r="C1048" s="29" t="s">
        <v>32</v>
      </c>
      <c r="D1048" s="29" t="s">
        <v>33</v>
      </c>
      <c r="E1048" s="32">
        <v>1</v>
      </c>
      <c r="F1048" s="29">
        <v>2015</v>
      </c>
      <c r="G1048" s="31">
        <v>713.24961332265104</v>
      </c>
      <c r="H1048" s="31">
        <v>0</v>
      </c>
      <c r="I1048" s="31">
        <v>378</v>
      </c>
      <c r="J1048" s="31">
        <v>100</v>
      </c>
      <c r="K1048" s="31">
        <v>32</v>
      </c>
      <c r="L1048" s="31">
        <v>6.4</v>
      </c>
      <c r="M1048" s="31">
        <v>484.4</v>
      </c>
    </row>
    <row r="1049" spans="1:13" x14ac:dyDescent="0.2">
      <c r="A1049" s="29" t="s">
        <v>21</v>
      </c>
      <c r="B1049" s="29" t="s">
        <v>22</v>
      </c>
      <c r="C1049" s="29" t="s">
        <v>32</v>
      </c>
      <c r="D1049" s="29" t="s">
        <v>33</v>
      </c>
      <c r="E1049" s="32">
        <v>1</v>
      </c>
      <c r="F1049" s="29">
        <v>2016</v>
      </c>
      <c r="G1049" s="31">
        <v>506.89787197427893</v>
      </c>
      <c r="H1049" s="31">
        <v>275</v>
      </c>
      <c r="I1049" s="31">
        <v>120</v>
      </c>
      <c r="J1049" s="31">
        <v>28</v>
      </c>
      <c r="K1049" s="31">
        <v>17</v>
      </c>
      <c r="L1049" s="31">
        <v>3.4000000000000004</v>
      </c>
      <c r="M1049" s="31">
        <v>426.4</v>
      </c>
    </row>
    <row r="1050" spans="1:13" x14ac:dyDescent="0.2">
      <c r="A1050" s="29" t="s">
        <v>21</v>
      </c>
      <c r="B1050" s="29" t="s">
        <v>22</v>
      </c>
      <c r="C1050" s="29" t="s">
        <v>32</v>
      </c>
      <c r="D1050" s="29" t="s">
        <v>33</v>
      </c>
      <c r="E1050" s="32">
        <v>1</v>
      </c>
      <c r="F1050" s="29">
        <v>2016</v>
      </c>
      <c r="G1050" s="31">
        <v>599.0165631469979</v>
      </c>
      <c r="H1050" s="31">
        <v>0</v>
      </c>
      <c r="I1050" s="31">
        <v>104</v>
      </c>
      <c r="J1050" s="31">
        <v>132</v>
      </c>
      <c r="K1050" s="31">
        <v>139</v>
      </c>
      <c r="L1050" s="31">
        <v>27.8</v>
      </c>
      <c r="M1050" s="31">
        <v>263.8</v>
      </c>
    </row>
    <row r="1051" spans="1:13" x14ac:dyDescent="0.2">
      <c r="A1051" s="29" t="s">
        <v>21</v>
      </c>
      <c r="B1051" s="29" t="s">
        <v>22</v>
      </c>
      <c r="C1051" s="29" t="s">
        <v>32</v>
      </c>
      <c r="D1051" s="29" t="s">
        <v>33</v>
      </c>
      <c r="E1051" s="32">
        <v>1</v>
      </c>
      <c r="F1051" s="29">
        <v>2017</v>
      </c>
      <c r="G1051" s="31">
        <v>451.27174458093492</v>
      </c>
      <c r="H1051" s="31">
        <v>114</v>
      </c>
      <c r="I1051" s="31">
        <v>11</v>
      </c>
      <c r="J1051" s="31">
        <v>31</v>
      </c>
      <c r="K1051" s="31">
        <v>5</v>
      </c>
      <c r="L1051" s="31">
        <v>1</v>
      </c>
      <c r="M1051" s="31">
        <v>157</v>
      </c>
    </row>
    <row r="1052" spans="1:13" x14ac:dyDescent="0.2">
      <c r="A1052" s="29" t="s">
        <v>21</v>
      </c>
      <c r="B1052" s="29" t="s">
        <v>22</v>
      </c>
      <c r="C1052" s="29" t="s">
        <v>32</v>
      </c>
      <c r="D1052" s="29" t="s">
        <v>33</v>
      </c>
      <c r="E1052" s="32">
        <v>1</v>
      </c>
      <c r="F1052" s="29">
        <v>2017</v>
      </c>
      <c r="G1052" s="31">
        <v>533.20220846182076</v>
      </c>
      <c r="H1052" s="31">
        <v>200</v>
      </c>
      <c r="I1052" s="31">
        <v>0</v>
      </c>
      <c r="J1052" s="31">
        <v>44</v>
      </c>
      <c r="K1052" s="31">
        <v>17</v>
      </c>
      <c r="L1052" s="31">
        <v>3.4000000000000004</v>
      </c>
      <c r="M1052" s="31">
        <v>247.4</v>
      </c>
    </row>
    <row r="1053" spans="1:13" x14ac:dyDescent="0.2">
      <c r="A1053" s="29" t="s">
        <v>21</v>
      </c>
      <c r="B1053" s="29" t="s">
        <v>22</v>
      </c>
      <c r="C1053" s="29" t="s">
        <v>32</v>
      </c>
      <c r="D1053" s="29" t="s">
        <v>33</v>
      </c>
      <c r="E1053" s="32">
        <v>1</v>
      </c>
      <c r="F1053" s="29">
        <v>2017</v>
      </c>
      <c r="G1053" s="31">
        <v>626.61118918654802</v>
      </c>
      <c r="H1053" s="31">
        <v>150</v>
      </c>
      <c r="I1053" s="31">
        <v>0</v>
      </c>
      <c r="J1053" s="31">
        <v>183</v>
      </c>
      <c r="K1053" s="31">
        <v>10</v>
      </c>
      <c r="L1053" s="31">
        <v>2</v>
      </c>
      <c r="M1053" s="31">
        <v>335</v>
      </c>
    </row>
    <row r="1054" spans="1:13" x14ac:dyDescent="0.2">
      <c r="A1054" s="29" t="s">
        <v>21</v>
      </c>
      <c r="B1054" s="29" t="s">
        <v>22</v>
      </c>
      <c r="C1054" s="29" t="s">
        <v>8</v>
      </c>
      <c r="D1054" s="29" t="s">
        <v>9</v>
      </c>
      <c r="E1054" s="32">
        <v>3</v>
      </c>
      <c r="F1054" s="29">
        <v>1995</v>
      </c>
      <c r="G1054" s="31">
        <v>326.88215325330623</v>
      </c>
      <c r="H1054" s="31">
        <v>0</v>
      </c>
      <c r="I1054" s="31">
        <v>295</v>
      </c>
      <c r="J1054" s="31">
        <v>542</v>
      </c>
      <c r="K1054" s="31">
        <v>0</v>
      </c>
      <c r="L1054" s="31">
        <v>0</v>
      </c>
      <c r="M1054" s="31">
        <v>837</v>
      </c>
    </row>
    <row r="1055" spans="1:13" x14ac:dyDescent="0.2">
      <c r="A1055" s="29" t="s">
        <v>21</v>
      </c>
      <c r="B1055" s="29" t="s">
        <v>22</v>
      </c>
      <c r="C1055" s="29" t="s">
        <v>8</v>
      </c>
      <c r="D1055" s="29" t="s">
        <v>9</v>
      </c>
      <c r="E1055" s="32">
        <v>3</v>
      </c>
      <c r="F1055" s="29">
        <v>1999</v>
      </c>
      <c r="G1055" s="31">
        <v>308.26574933420011</v>
      </c>
      <c r="H1055" s="31">
        <v>0</v>
      </c>
      <c r="I1055" s="31">
        <v>250</v>
      </c>
      <c r="J1055" s="31">
        <v>18</v>
      </c>
      <c r="K1055" s="31">
        <v>33</v>
      </c>
      <c r="L1055" s="31">
        <v>6.6000000000000005</v>
      </c>
      <c r="M1055" s="31">
        <v>274.60000000000002</v>
      </c>
    </row>
    <row r="1056" spans="1:13" x14ac:dyDescent="0.2">
      <c r="A1056" s="29" t="s">
        <v>21</v>
      </c>
      <c r="B1056" s="29" t="s">
        <v>22</v>
      </c>
      <c r="C1056" s="29" t="s">
        <v>8</v>
      </c>
      <c r="D1056" s="29" t="s">
        <v>9</v>
      </c>
      <c r="E1056" s="32">
        <v>3</v>
      </c>
      <c r="F1056" s="29">
        <v>2006</v>
      </c>
      <c r="G1056" s="31">
        <v>460.86109875512534</v>
      </c>
      <c r="H1056" s="31">
        <v>182</v>
      </c>
      <c r="I1056" s="31">
        <v>471</v>
      </c>
      <c r="J1056" s="31">
        <v>471</v>
      </c>
      <c r="K1056" s="31">
        <v>0</v>
      </c>
      <c r="L1056" s="31">
        <v>0</v>
      </c>
      <c r="M1056" s="31">
        <v>1124</v>
      </c>
    </row>
    <row r="1057" spans="1:13" x14ac:dyDescent="0.2">
      <c r="A1057" s="29" t="s">
        <v>21</v>
      </c>
      <c r="B1057" s="29" t="s">
        <v>22</v>
      </c>
      <c r="C1057" s="29" t="s">
        <v>8</v>
      </c>
      <c r="D1057" s="29" t="s">
        <v>9</v>
      </c>
      <c r="E1057" s="30" t="s">
        <v>16</v>
      </c>
      <c r="F1057" s="29">
        <v>2007</v>
      </c>
      <c r="G1057" s="31">
        <v>483.30234026563187</v>
      </c>
      <c r="H1057" s="31">
        <v>10</v>
      </c>
      <c r="I1057" s="31">
        <v>143</v>
      </c>
      <c r="J1057" s="31">
        <v>6</v>
      </c>
      <c r="K1057" s="31">
        <v>0</v>
      </c>
      <c r="L1057" s="31">
        <v>0</v>
      </c>
      <c r="M1057" s="31">
        <v>159</v>
      </c>
    </row>
    <row r="1058" spans="1:13" x14ac:dyDescent="0.2">
      <c r="A1058" s="29" t="s">
        <v>21</v>
      </c>
      <c r="B1058" s="29" t="s">
        <v>22</v>
      </c>
      <c r="C1058" s="29" t="s">
        <v>8</v>
      </c>
      <c r="D1058" s="29" t="s">
        <v>9</v>
      </c>
      <c r="E1058" s="32">
        <v>3</v>
      </c>
      <c r="F1058" s="29">
        <v>2008</v>
      </c>
      <c r="G1058" s="31">
        <v>466.48669453808611</v>
      </c>
      <c r="H1058" s="31">
        <v>0</v>
      </c>
      <c r="I1058" s="31">
        <v>677</v>
      </c>
      <c r="J1058" s="31">
        <v>3</v>
      </c>
      <c r="K1058" s="31">
        <v>2</v>
      </c>
      <c r="L1058" s="31">
        <v>0.4</v>
      </c>
      <c r="M1058" s="31">
        <v>680.4</v>
      </c>
    </row>
    <row r="1059" spans="1:13" x14ac:dyDescent="0.2">
      <c r="A1059" s="29" t="s">
        <v>21</v>
      </c>
      <c r="B1059" s="29" t="s">
        <v>22</v>
      </c>
      <c r="C1059" s="29" t="s">
        <v>8</v>
      </c>
      <c r="D1059" s="29" t="s">
        <v>9</v>
      </c>
      <c r="E1059" s="32">
        <v>3</v>
      </c>
      <c r="F1059" s="29">
        <v>2009</v>
      </c>
      <c r="G1059" s="31">
        <v>487.37231791867407</v>
      </c>
      <c r="H1059" s="31">
        <v>110</v>
      </c>
      <c r="I1059" s="31">
        <v>50</v>
      </c>
      <c r="J1059" s="31">
        <v>16</v>
      </c>
      <c r="K1059" s="31">
        <v>29</v>
      </c>
      <c r="L1059" s="31">
        <v>5.8000000000000007</v>
      </c>
      <c r="M1059" s="31">
        <v>181.8</v>
      </c>
    </row>
    <row r="1060" spans="1:13" x14ac:dyDescent="0.2">
      <c r="A1060" s="29" t="s">
        <v>21</v>
      </c>
      <c r="B1060" s="29" t="s">
        <v>22</v>
      </c>
      <c r="C1060" s="29" t="s">
        <v>8</v>
      </c>
      <c r="D1060" s="29" t="s">
        <v>9</v>
      </c>
      <c r="E1060" s="32">
        <v>2</v>
      </c>
      <c r="F1060" s="29">
        <v>2010</v>
      </c>
      <c r="G1060" s="31">
        <v>521.17448100214438</v>
      </c>
      <c r="H1060" s="31">
        <v>0</v>
      </c>
      <c r="I1060" s="31">
        <v>718</v>
      </c>
      <c r="J1060" s="31">
        <v>20</v>
      </c>
      <c r="K1060" s="31">
        <v>32</v>
      </c>
      <c r="L1060" s="31">
        <v>6.4</v>
      </c>
      <c r="M1060" s="31">
        <v>744.4</v>
      </c>
    </row>
    <row r="1061" spans="1:13" x14ac:dyDescent="0.2">
      <c r="A1061" s="29" t="s">
        <v>21</v>
      </c>
      <c r="B1061" s="29" t="s">
        <v>22</v>
      </c>
      <c r="C1061" s="29" t="s">
        <v>8</v>
      </c>
      <c r="D1061" s="29" t="s">
        <v>9</v>
      </c>
      <c r="E1061" s="30" t="s">
        <v>12</v>
      </c>
      <c r="F1061" s="29">
        <v>2010</v>
      </c>
      <c r="G1061" s="31">
        <v>521.17448100214438</v>
      </c>
      <c r="H1061" s="31">
        <v>150</v>
      </c>
      <c r="I1061" s="31">
        <v>53</v>
      </c>
      <c r="J1061" s="31">
        <v>0</v>
      </c>
      <c r="K1061" s="31">
        <v>8</v>
      </c>
      <c r="L1061" s="31">
        <v>1.6</v>
      </c>
      <c r="M1061" s="31">
        <v>204.6</v>
      </c>
    </row>
    <row r="1062" spans="1:13" x14ac:dyDescent="0.2">
      <c r="A1062" s="29" t="s">
        <v>21</v>
      </c>
      <c r="B1062" s="29" t="s">
        <v>22</v>
      </c>
      <c r="C1062" s="29" t="s">
        <v>8</v>
      </c>
      <c r="D1062" s="29" t="s">
        <v>9</v>
      </c>
      <c r="E1062" s="32">
        <v>1</v>
      </c>
      <c r="F1062" s="29">
        <v>2015</v>
      </c>
      <c r="G1062" s="31">
        <v>612.73731495715856</v>
      </c>
      <c r="H1062" s="31">
        <v>0</v>
      </c>
      <c r="I1062" s="31">
        <v>351</v>
      </c>
      <c r="J1062" s="31">
        <v>0</v>
      </c>
      <c r="K1062" s="31">
        <v>0</v>
      </c>
      <c r="L1062" s="31">
        <v>0</v>
      </c>
      <c r="M1062" s="31">
        <v>351</v>
      </c>
    </row>
    <row r="1063" spans="1:13" x14ac:dyDescent="0.2">
      <c r="A1063" s="29" t="s">
        <v>21</v>
      </c>
      <c r="B1063" s="29" t="s">
        <v>22</v>
      </c>
      <c r="C1063" s="29" t="s">
        <v>8</v>
      </c>
      <c r="D1063" s="29" t="s">
        <v>9</v>
      </c>
      <c r="E1063" s="32">
        <v>1</v>
      </c>
      <c r="F1063" s="29">
        <v>2015</v>
      </c>
      <c r="G1063" s="31">
        <v>720.62320259076489</v>
      </c>
      <c r="H1063" s="31">
        <v>0</v>
      </c>
      <c r="I1063" s="31">
        <v>225</v>
      </c>
      <c r="J1063" s="31">
        <v>67</v>
      </c>
      <c r="K1063" s="31">
        <v>5</v>
      </c>
      <c r="L1063" s="31">
        <v>1</v>
      </c>
      <c r="M1063" s="31">
        <v>293</v>
      </c>
    </row>
    <row r="1064" spans="1:13" x14ac:dyDescent="0.2">
      <c r="A1064" s="29" t="s">
        <v>21</v>
      </c>
      <c r="B1064" s="29" t="s">
        <v>22</v>
      </c>
      <c r="C1064" s="29" t="s">
        <v>8</v>
      </c>
      <c r="D1064" s="29" t="s">
        <v>9</v>
      </c>
      <c r="E1064" s="32">
        <v>1</v>
      </c>
      <c r="F1064" s="29">
        <v>2016</v>
      </c>
      <c r="G1064" s="31">
        <v>596.78735266915885</v>
      </c>
      <c r="H1064" s="31">
        <v>0</v>
      </c>
      <c r="I1064" s="31">
        <v>145</v>
      </c>
      <c r="J1064" s="31">
        <v>0</v>
      </c>
      <c r="K1064" s="31">
        <v>0</v>
      </c>
      <c r="L1064" s="31">
        <v>0</v>
      </c>
      <c r="M1064" s="31">
        <v>145</v>
      </c>
    </row>
    <row r="1065" spans="1:13" x14ac:dyDescent="0.2">
      <c r="A1065" s="29" t="s">
        <v>21</v>
      </c>
      <c r="B1065" s="29" t="s">
        <v>22</v>
      </c>
      <c r="C1065" s="29" t="s">
        <v>8</v>
      </c>
      <c r="D1065" s="29" t="s">
        <v>38</v>
      </c>
      <c r="E1065" s="32">
        <v>3</v>
      </c>
      <c r="F1065" s="29">
        <v>1990</v>
      </c>
      <c r="G1065" s="31">
        <v>287.96639193124048</v>
      </c>
      <c r="H1065" s="31">
        <v>0</v>
      </c>
      <c r="I1065" s="31">
        <v>795</v>
      </c>
      <c r="J1065" s="31">
        <v>296</v>
      </c>
      <c r="K1065" s="31">
        <v>232</v>
      </c>
      <c r="L1065" s="31">
        <v>46.400000000000006</v>
      </c>
      <c r="M1065" s="31">
        <v>1137.4000000000001</v>
      </c>
    </row>
    <row r="1066" spans="1:13" x14ac:dyDescent="0.2">
      <c r="A1066" s="29" t="s">
        <v>21</v>
      </c>
      <c r="B1066" s="29" t="s">
        <v>22</v>
      </c>
      <c r="C1066" s="29" t="s">
        <v>8</v>
      </c>
      <c r="D1066" s="29" t="s">
        <v>38</v>
      </c>
      <c r="E1066" s="32">
        <v>3</v>
      </c>
      <c r="F1066" s="29">
        <v>1990</v>
      </c>
      <c r="G1066" s="31">
        <v>338.34740293885619</v>
      </c>
      <c r="H1066" s="31">
        <v>24</v>
      </c>
      <c r="I1066" s="31">
        <v>577</v>
      </c>
      <c r="J1066" s="31">
        <v>156</v>
      </c>
      <c r="K1066" s="31">
        <v>150</v>
      </c>
      <c r="L1066" s="31">
        <v>30</v>
      </c>
      <c r="M1066" s="31">
        <v>787</v>
      </c>
    </row>
    <row r="1067" spans="1:13" x14ac:dyDescent="0.2">
      <c r="A1067" s="29" t="s">
        <v>21</v>
      </c>
      <c r="B1067" s="29" t="s">
        <v>22</v>
      </c>
      <c r="C1067" s="29" t="s">
        <v>8</v>
      </c>
      <c r="D1067" s="29" t="s">
        <v>38</v>
      </c>
      <c r="E1067" s="32">
        <v>3</v>
      </c>
      <c r="F1067" s="29">
        <v>1994</v>
      </c>
      <c r="G1067" s="31">
        <v>187.82996031849967</v>
      </c>
      <c r="H1067" s="31">
        <v>0</v>
      </c>
      <c r="I1067" s="31">
        <v>1548</v>
      </c>
      <c r="J1067" s="31">
        <v>35</v>
      </c>
      <c r="K1067" s="31">
        <v>0</v>
      </c>
      <c r="L1067" s="31">
        <v>0</v>
      </c>
      <c r="M1067" s="31">
        <v>1583</v>
      </c>
    </row>
    <row r="1068" spans="1:13" x14ac:dyDescent="0.2">
      <c r="A1068" s="29" t="s">
        <v>21</v>
      </c>
      <c r="B1068" s="29" t="s">
        <v>22</v>
      </c>
      <c r="C1068" s="29" t="s">
        <v>8</v>
      </c>
      <c r="D1068" s="29" t="s">
        <v>38</v>
      </c>
      <c r="E1068" s="32">
        <v>3</v>
      </c>
      <c r="F1068" s="29">
        <v>2000</v>
      </c>
      <c r="G1068" s="31">
        <v>328.20908259715702</v>
      </c>
      <c r="H1068" s="31">
        <v>0</v>
      </c>
      <c r="I1068" s="31">
        <v>826</v>
      </c>
      <c r="J1068" s="31">
        <v>30</v>
      </c>
      <c r="K1068" s="31">
        <v>7</v>
      </c>
      <c r="L1068" s="31">
        <v>1.4000000000000001</v>
      </c>
      <c r="M1068" s="31">
        <v>857.4</v>
      </c>
    </row>
    <row r="1069" spans="1:13" x14ac:dyDescent="0.2">
      <c r="A1069" s="29" t="s">
        <v>21</v>
      </c>
      <c r="B1069" s="29" t="s">
        <v>22</v>
      </c>
      <c r="C1069" s="29" t="s">
        <v>8</v>
      </c>
      <c r="D1069" s="29" t="s">
        <v>38</v>
      </c>
      <c r="E1069" s="32">
        <v>3</v>
      </c>
      <c r="F1069" s="29">
        <v>2002</v>
      </c>
      <c r="G1069" s="31">
        <v>312.256612822676</v>
      </c>
      <c r="H1069" s="31">
        <v>20</v>
      </c>
      <c r="I1069" s="31">
        <v>23</v>
      </c>
      <c r="J1069" s="31">
        <v>3</v>
      </c>
      <c r="K1069" s="31">
        <v>0</v>
      </c>
      <c r="L1069" s="31">
        <v>0</v>
      </c>
      <c r="M1069" s="31">
        <v>46</v>
      </c>
    </row>
    <row r="1070" spans="1:13" x14ac:dyDescent="0.2">
      <c r="A1070" s="29" t="s">
        <v>21</v>
      </c>
      <c r="B1070" s="29" t="s">
        <v>22</v>
      </c>
      <c r="C1070" s="29" t="s">
        <v>8</v>
      </c>
      <c r="D1070" s="29" t="s">
        <v>38</v>
      </c>
      <c r="E1070" s="32">
        <v>3</v>
      </c>
      <c r="F1070" s="29">
        <v>2002</v>
      </c>
      <c r="G1070" s="31">
        <v>421.76962256667287</v>
      </c>
      <c r="H1070" s="31">
        <v>1095</v>
      </c>
      <c r="I1070" s="31">
        <v>0</v>
      </c>
      <c r="J1070" s="31">
        <v>118</v>
      </c>
      <c r="K1070" s="31">
        <v>108</v>
      </c>
      <c r="L1070" s="31">
        <v>21.6</v>
      </c>
      <c r="M1070" s="31">
        <v>1234.5999999999999</v>
      </c>
    </row>
    <row r="1071" spans="1:13" x14ac:dyDescent="0.2">
      <c r="A1071" s="29" t="s">
        <v>21</v>
      </c>
      <c r="B1071" s="29" t="s">
        <v>22</v>
      </c>
      <c r="C1071" s="29" t="s">
        <v>8</v>
      </c>
      <c r="D1071" s="29" t="s">
        <v>38</v>
      </c>
      <c r="E1071" s="32">
        <v>3</v>
      </c>
      <c r="F1071" s="29">
        <v>2004</v>
      </c>
      <c r="G1071" s="31">
        <v>344.06199551524287</v>
      </c>
      <c r="H1071" s="31">
        <v>480</v>
      </c>
      <c r="I1071" s="31">
        <v>708</v>
      </c>
      <c r="J1071" s="31">
        <v>200</v>
      </c>
      <c r="K1071" s="31">
        <v>38</v>
      </c>
      <c r="L1071" s="31">
        <v>7.6000000000000005</v>
      </c>
      <c r="M1071" s="31">
        <v>1395.6</v>
      </c>
    </row>
    <row r="1072" spans="1:13" x14ac:dyDescent="0.2">
      <c r="A1072" s="29" t="s">
        <v>21</v>
      </c>
      <c r="B1072" s="29" t="s">
        <v>22</v>
      </c>
      <c r="C1072" s="29" t="s">
        <v>8</v>
      </c>
      <c r="D1072" s="29" t="s">
        <v>38</v>
      </c>
      <c r="E1072" s="32">
        <v>3</v>
      </c>
      <c r="F1072" s="29">
        <v>2004</v>
      </c>
      <c r="G1072" s="31">
        <v>360.38782091332098</v>
      </c>
      <c r="H1072" s="31">
        <v>9</v>
      </c>
      <c r="I1072" s="31">
        <v>62</v>
      </c>
      <c r="J1072" s="31">
        <v>36</v>
      </c>
      <c r="K1072" s="31">
        <v>71</v>
      </c>
      <c r="L1072" s="31">
        <v>14.200000000000001</v>
      </c>
      <c r="M1072" s="31">
        <v>121.2</v>
      </c>
    </row>
    <row r="1073" spans="1:13" x14ac:dyDescent="0.2">
      <c r="A1073" s="29" t="s">
        <v>21</v>
      </c>
      <c r="B1073" s="29" t="s">
        <v>22</v>
      </c>
      <c r="C1073" s="29" t="s">
        <v>8</v>
      </c>
      <c r="D1073" s="29" t="s">
        <v>38</v>
      </c>
      <c r="E1073" s="32">
        <v>3</v>
      </c>
      <c r="F1073" s="29">
        <v>2004</v>
      </c>
      <c r="G1073" s="31">
        <v>463.14102564102564</v>
      </c>
      <c r="H1073" s="31">
        <v>0</v>
      </c>
      <c r="I1073" s="31">
        <v>385</v>
      </c>
      <c r="J1073" s="31">
        <v>17</v>
      </c>
      <c r="K1073" s="31">
        <v>2</v>
      </c>
      <c r="L1073" s="31">
        <v>0.4</v>
      </c>
      <c r="M1073" s="31">
        <v>402.4</v>
      </c>
    </row>
    <row r="1074" spans="1:13" x14ac:dyDescent="0.2">
      <c r="A1074" s="29" t="s">
        <v>21</v>
      </c>
      <c r="B1074" s="29" t="s">
        <v>22</v>
      </c>
      <c r="C1074" s="29" t="s">
        <v>8</v>
      </c>
      <c r="D1074" s="29" t="s">
        <v>38</v>
      </c>
      <c r="E1074" s="32">
        <v>3</v>
      </c>
      <c r="F1074" s="29">
        <v>2005</v>
      </c>
      <c r="G1074" s="31">
        <v>349.83821331766745</v>
      </c>
      <c r="H1074" s="31">
        <v>233</v>
      </c>
      <c r="I1074" s="31">
        <v>119</v>
      </c>
      <c r="J1074" s="31">
        <v>18</v>
      </c>
      <c r="K1074" s="31">
        <v>89</v>
      </c>
      <c r="L1074" s="31">
        <v>17.8</v>
      </c>
      <c r="M1074" s="31">
        <v>387.8</v>
      </c>
    </row>
    <row r="1075" spans="1:13" x14ac:dyDescent="0.2">
      <c r="A1075" s="29" t="s">
        <v>21</v>
      </c>
      <c r="B1075" s="29" t="s">
        <v>22</v>
      </c>
      <c r="C1075" s="29" t="s">
        <v>8</v>
      </c>
      <c r="D1075" s="29" t="s">
        <v>38</v>
      </c>
      <c r="E1075" s="30" t="s">
        <v>15</v>
      </c>
      <c r="F1075" s="29">
        <v>2005</v>
      </c>
      <c r="G1075" s="31">
        <v>363.24096730990942</v>
      </c>
      <c r="H1075" s="31">
        <v>13</v>
      </c>
      <c r="I1075" s="31">
        <v>64</v>
      </c>
      <c r="J1075" s="31">
        <v>5</v>
      </c>
      <c r="K1075" s="31">
        <v>0</v>
      </c>
      <c r="L1075" s="31">
        <v>0</v>
      </c>
      <c r="M1075" s="31">
        <v>82</v>
      </c>
    </row>
    <row r="1076" spans="1:13" x14ac:dyDescent="0.2">
      <c r="A1076" s="29" t="s">
        <v>21</v>
      </c>
      <c r="B1076" s="29" t="s">
        <v>22</v>
      </c>
      <c r="C1076" s="29" t="s">
        <v>8</v>
      </c>
      <c r="D1076" s="29" t="s">
        <v>38</v>
      </c>
      <c r="E1076" s="32">
        <v>3</v>
      </c>
      <c r="F1076" s="29">
        <v>2006</v>
      </c>
      <c r="G1076" s="31">
        <v>473.35017137817312</v>
      </c>
      <c r="H1076" s="31">
        <v>730</v>
      </c>
      <c r="I1076" s="31">
        <v>60</v>
      </c>
      <c r="J1076" s="31">
        <v>59</v>
      </c>
      <c r="K1076" s="31">
        <v>93</v>
      </c>
      <c r="L1076" s="31">
        <v>18.600000000000001</v>
      </c>
      <c r="M1076" s="31">
        <v>867.6</v>
      </c>
    </row>
    <row r="1077" spans="1:13" x14ac:dyDescent="0.2">
      <c r="A1077" s="29" t="s">
        <v>21</v>
      </c>
      <c r="B1077" s="29" t="s">
        <v>22</v>
      </c>
      <c r="C1077" s="29" t="s">
        <v>8</v>
      </c>
      <c r="D1077" s="29" t="s">
        <v>38</v>
      </c>
      <c r="E1077" s="32">
        <v>3</v>
      </c>
      <c r="F1077" s="29">
        <v>2007</v>
      </c>
      <c r="G1077" s="31">
        <v>403.81976727883341</v>
      </c>
      <c r="H1077" s="31">
        <v>849</v>
      </c>
      <c r="I1077" s="31">
        <v>95</v>
      </c>
      <c r="J1077" s="31">
        <v>32</v>
      </c>
      <c r="K1077" s="31">
        <v>13</v>
      </c>
      <c r="L1077" s="31">
        <v>2.6</v>
      </c>
      <c r="M1077" s="31">
        <v>978.6</v>
      </c>
    </row>
    <row r="1078" spans="1:13" x14ac:dyDescent="0.2">
      <c r="A1078" s="29" t="s">
        <v>21</v>
      </c>
      <c r="B1078" s="29" t="s">
        <v>22</v>
      </c>
      <c r="C1078" s="29" t="s">
        <v>8</v>
      </c>
      <c r="D1078" s="29" t="s">
        <v>38</v>
      </c>
      <c r="E1078" s="32">
        <v>3</v>
      </c>
      <c r="F1078" s="29">
        <v>2007</v>
      </c>
      <c r="G1078" s="31">
        <v>457.64960730006754</v>
      </c>
      <c r="H1078" s="31">
        <v>145</v>
      </c>
      <c r="I1078" s="31">
        <v>551</v>
      </c>
      <c r="J1078" s="31">
        <v>56</v>
      </c>
      <c r="K1078" s="31">
        <v>353</v>
      </c>
      <c r="L1078" s="31">
        <v>70.600000000000009</v>
      </c>
      <c r="M1078" s="31">
        <v>822.6</v>
      </c>
    </row>
    <row r="1079" spans="1:13" x14ac:dyDescent="0.2">
      <c r="A1079" s="29" t="s">
        <v>21</v>
      </c>
      <c r="B1079" s="29" t="s">
        <v>22</v>
      </c>
      <c r="C1079" s="29" t="s">
        <v>8</v>
      </c>
      <c r="D1079" s="29" t="s">
        <v>38</v>
      </c>
      <c r="E1079" s="30" t="s">
        <v>15</v>
      </c>
      <c r="F1079" s="29">
        <v>2007</v>
      </c>
      <c r="G1079" s="31">
        <v>457.64960730006754</v>
      </c>
      <c r="H1079" s="31">
        <v>0</v>
      </c>
      <c r="I1079" s="31">
        <v>90</v>
      </c>
      <c r="J1079" s="31">
        <v>0</v>
      </c>
      <c r="K1079" s="31">
        <v>0</v>
      </c>
      <c r="L1079" s="31">
        <v>0</v>
      </c>
      <c r="M1079" s="31">
        <v>90</v>
      </c>
    </row>
    <row r="1080" spans="1:13" x14ac:dyDescent="0.2">
      <c r="A1080" s="29" t="s">
        <v>21</v>
      </c>
      <c r="B1080" s="29" t="s">
        <v>22</v>
      </c>
      <c r="C1080" s="29" t="s">
        <v>8</v>
      </c>
      <c r="D1080" s="29" t="s">
        <v>38</v>
      </c>
      <c r="E1080" s="30" t="s">
        <v>16</v>
      </c>
      <c r="F1080" s="29">
        <v>2007</v>
      </c>
      <c r="G1080" s="31">
        <v>480.82348467543613</v>
      </c>
      <c r="H1080" s="31">
        <v>122</v>
      </c>
      <c r="I1080" s="31">
        <v>0</v>
      </c>
      <c r="J1080" s="31">
        <v>33</v>
      </c>
      <c r="K1080" s="31">
        <v>17</v>
      </c>
      <c r="L1080" s="31">
        <v>3.4000000000000004</v>
      </c>
      <c r="M1080" s="31">
        <v>158.4</v>
      </c>
    </row>
    <row r="1081" spans="1:13" x14ac:dyDescent="0.2">
      <c r="A1081" s="29" t="s">
        <v>21</v>
      </c>
      <c r="B1081" s="29" t="s">
        <v>22</v>
      </c>
      <c r="C1081" s="29" t="s">
        <v>8</v>
      </c>
      <c r="D1081" s="29" t="s">
        <v>38</v>
      </c>
      <c r="E1081" s="32">
        <v>3</v>
      </c>
      <c r="F1081" s="29">
        <v>2009</v>
      </c>
      <c r="G1081" s="31">
        <v>445.48597648219754</v>
      </c>
      <c r="H1081" s="31">
        <v>0</v>
      </c>
      <c r="I1081" s="31">
        <v>1063</v>
      </c>
      <c r="J1081" s="31">
        <v>42</v>
      </c>
      <c r="K1081" s="31">
        <v>34</v>
      </c>
      <c r="L1081" s="31">
        <v>6.8000000000000007</v>
      </c>
      <c r="M1081" s="31">
        <v>1111.8</v>
      </c>
    </row>
    <row r="1082" spans="1:13" x14ac:dyDescent="0.2">
      <c r="A1082" s="29" t="s">
        <v>21</v>
      </c>
      <c r="B1082" s="29" t="s">
        <v>22</v>
      </c>
      <c r="C1082" s="29" t="s">
        <v>8</v>
      </c>
      <c r="D1082" s="29" t="s">
        <v>38</v>
      </c>
      <c r="E1082" s="32">
        <v>2</v>
      </c>
      <c r="F1082" s="29">
        <v>2010</v>
      </c>
      <c r="G1082" s="31">
        <v>433.58412182247963</v>
      </c>
      <c r="H1082" s="31">
        <v>710</v>
      </c>
      <c r="I1082" s="31">
        <v>102</v>
      </c>
      <c r="J1082" s="31">
        <v>54</v>
      </c>
      <c r="K1082" s="31">
        <v>143</v>
      </c>
      <c r="L1082" s="31">
        <v>28.6</v>
      </c>
      <c r="M1082" s="31">
        <v>894.6</v>
      </c>
    </row>
    <row r="1083" spans="1:13" x14ac:dyDescent="0.2">
      <c r="A1083" s="29" t="s">
        <v>21</v>
      </c>
      <c r="B1083" s="29" t="s">
        <v>22</v>
      </c>
      <c r="C1083" s="29" t="s">
        <v>8</v>
      </c>
      <c r="D1083" s="29" t="s">
        <v>38</v>
      </c>
      <c r="E1083" s="32">
        <v>2</v>
      </c>
      <c r="F1083" s="29">
        <v>2010</v>
      </c>
      <c r="G1083" s="31">
        <v>589.63101838262787</v>
      </c>
      <c r="H1083" s="31">
        <v>354</v>
      </c>
      <c r="I1083" s="31">
        <v>366</v>
      </c>
      <c r="J1083" s="31">
        <v>73</v>
      </c>
      <c r="K1083" s="31">
        <v>4</v>
      </c>
      <c r="L1083" s="31">
        <v>0.8</v>
      </c>
      <c r="M1083" s="31">
        <v>793.8</v>
      </c>
    </row>
    <row r="1084" spans="1:13" x14ac:dyDescent="0.2">
      <c r="A1084" s="29" t="s">
        <v>21</v>
      </c>
      <c r="B1084" s="29" t="s">
        <v>22</v>
      </c>
      <c r="C1084" s="29" t="s">
        <v>8</v>
      </c>
      <c r="D1084" s="29" t="s">
        <v>38</v>
      </c>
      <c r="E1084" s="32">
        <v>2</v>
      </c>
      <c r="F1084" s="29">
        <v>2010</v>
      </c>
      <c r="G1084" s="31">
        <v>596.08750078424055</v>
      </c>
      <c r="H1084" s="31">
        <v>274</v>
      </c>
      <c r="I1084" s="31">
        <v>525</v>
      </c>
      <c r="J1084" s="31">
        <v>26</v>
      </c>
      <c r="K1084" s="31">
        <v>40</v>
      </c>
      <c r="L1084" s="31">
        <v>8</v>
      </c>
      <c r="M1084" s="31">
        <v>833</v>
      </c>
    </row>
    <row r="1085" spans="1:13" x14ac:dyDescent="0.2">
      <c r="A1085" s="29" t="s">
        <v>21</v>
      </c>
      <c r="B1085" s="29" t="s">
        <v>22</v>
      </c>
      <c r="C1085" s="29" t="s">
        <v>8</v>
      </c>
      <c r="D1085" s="29" t="s">
        <v>38</v>
      </c>
      <c r="E1085" s="30" t="s">
        <v>12</v>
      </c>
      <c r="F1085" s="29">
        <v>2010</v>
      </c>
      <c r="G1085" s="31">
        <v>596.08750078424055</v>
      </c>
      <c r="H1085" s="31">
        <v>0</v>
      </c>
      <c r="I1085" s="31">
        <v>166</v>
      </c>
      <c r="J1085" s="31">
        <v>0</v>
      </c>
      <c r="K1085" s="31">
        <v>0</v>
      </c>
      <c r="L1085" s="31">
        <v>0</v>
      </c>
      <c r="M1085" s="31">
        <v>166</v>
      </c>
    </row>
    <row r="1086" spans="1:13" x14ac:dyDescent="0.2">
      <c r="A1086" s="29" t="s">
        <v>21</v>
      </c>
      <c r="B1086" s="29" t="s">
        <v>22</v>
      </c>
      <c r="C1086" s="29" t="s">
        <v>8</v>
      </c>
      <c r="D1086" s="29" t="s">
        <v>38</v>
      </c>
      <c r="E1086" s="32">
        <v>2</v>
      </c>
      <c r="F1086" s="29">
        <v>2011</v>
      </c>
      <c r="G1086" s="31">
        <v>454.05151692407628</v>
      </c>
      <c r="H1086" s="31">
        <v>339</v>
      </c>
      <c r="I1086" s="31">
        <v>445</v>
      </c>
      <c r="J1086" s="31">
        <v>21</v>
      </c>
      <c r="K1086" s="31">
        <v>71</v>
      </c>
      <c r="L1086" s="31">
        <v>14.200000000000001</v>
      </c>
      <c r="M1086" s="31">
        <v>819.2</v>
      </c>
    </row>
    <row r="1087" spans="1:13" x14ac:dyDescent="0.2">
      <c r="A1087" s="29" t="s">
        <v>21</v>
      </c>
      <c r="B1087" s="29" t="s">
        <v>22</v>
      </c>
      <c r="C1087" s="29" t="s">
        <v>8</v>
      </c>
      <c r="D1087" s="29" t="s">
        <v>38</v>
      </c>
      <c r="E1087" s="32">
        <v>2</v>
      </c>
      <c r="F1087" s="29">
        <v>2011</v>
      </c>
      <c r="G1087" s="31">
        <v>584.53953855255372</v>
      </c>
      <c r="H1087" s="31">
        <v>220</v>
      </c>
      <c r="I1087" s="31">
        <v>33</v>
      </c>
      <c r="J1087" s="31">
        <v>16</v>
      </c>
      <c r="K1087" s="31">
        <v>0</v>
      </c>
      <c r="L1087" s="31">
        <v>0</v>
      </c>
      <c r="M1087" s="31">
        <v>269</v>
      </c>
    </row>
    <row r="1088" spans="1:13" x14ac:dyDescent="0.2">
      <c r="A1088" s="29" t="s">
        <v>21</v>
      </c>
      <c r="B1088" s="29" t="s">
        <v>22</v>
      </c>
      <c r="C1088" s="29" t="s">
        <v>8</v>
      </c>
      <c r="D1088" s="29" t="s">
        <v>38</v>
      </c>
      <c r="E1088" s="32">
        <v>2</v>
      </c>
      <c r="F1088" s="29">
        <v>2012</v>
      </c>
      <c r="G1088" s="31">
        <v>377.40559368559531</v>
      </c>
      <c r="H1088" s="31">
        <v>285</v>
      </c>
      <c r="I1088" s="31">
        <v>428</v>
      </c>
      <c r="J1088" s="31">
        <v>0</v>
      </c>
      <c r="K1088" s="31">
        <v>0</v>
      </c>
      <c r="L1088" s="31">
        <v>0</v>
      </c>
      <c r="M1088" s="31">
        <v>713</v>
      </c>
    </row>
    <row r="1089" spans="1:13" x14ac:dyDescent="0.2">
      <c r="A1089" s="29" t="s">
        <v>21</v>
      </c>
      <c r="B1089" s="29" t="s">
        <v>22</v>
      </c>
      <c r="C1089" s="29" t="s">
        <v>8</v>
      </c>
      <c r="D1089" s="29" t="s">
        <v>38</v>
      </c>
      <c r="E1089" s="32">
        <v>2</v>
      </c>
      <c r="F1089" s="29">
        <v>2013</v>
      </c>
      <c r="G1089" s="31">
        <v>659.83170891331588</v>
      </c>
      <c r="H1089" s="31">
        <v>353</v>
      </c>
      <c r="I1089" s="31">
        <v>0</v>
      </c>
      <c r="J1089" s="31">
        <v>0</v>
      </c>
      <c r="K1089" s="31">
        <v>91</v>
      </c>
      <c r="L1089" s="31">
        <v>18.2</v>
      </c>
      <c r="M1089" s="31">
        <v>371.2</v>
      </c>
    </row>
    <row r="1090" spans="1:13" x14ac:dyDescent="0.2">
      <c r="A1090" s="29" t="s">
        <v>21</v>
      </c>
      <c r="B1090" s="29" t="s">
        <v>22</v>
      </c>
      <c r="C1090" s="29" t="s">
        <v>8</v>
      </c>
      <c r="D1090" s="29" t="s">
        <v>38</v>
      </c>
      <c r="E1090" s="32">
        <v>2</v>
      </c>
      <c r="F1090" s="29">
        <v>2014</v>
      </c>
      <c r="G1090" s="31">
        <v>516.72044382328636</v>
      </c>
      <c r="H1090" s="31">
        <v>619</v>
      </c>
      <c r="I1090" s="31">
        <v>0</v>
      </c>
      <c r="J1090" s="31">
        <v>12</v>
      </c>
      <c r="K1090" s="31">
        <v>4</v>
      </c>
      <c r="L1090" s="31">
        <v>0.8</v>
      </c>
      <c r="M1090" s="31">
        <v>631.79999999999995</v>
      </c>
    </row>
    <row r="1091" spans="1:13" x14ac:dyDescent="0.2">
      <c r="A1091" s="29" t="s">
        <v>21</v>
      </c>
      <c r="B1091" s="29" t="s">
        <v>22</v>
      </c>
      <c r="C1091" s="29" t="s">
        <v>8</v>
      </c>
      <c r="D1091" s="29" t="s">
        <v>38</v>
      </c>
      <c r="E1091" s="32">
        <v>1</v>
      </c>
      <c r="F1091" s="29">
        <v>2015</v>
      </c>
      <c r="G1091" s="31">
        <v>858.12557028613924</v>
      </c>
      <c r="H1091" s="31">
        <v>21</v>
      </c>
      <c r="I1091" s="31">
        <v>0</v>
      </c>
      <c r="J1091" s="31">
        <v>16</v>
      </c>
      <c r="K1091" s="31">
        <v>26</v>
      </c>
      <c r="L1091" s="31">
        <v>5.2</v>
      </c>
      <c r="M1091" s="31">
        <v>42.2</v>
      </c>
    </row>
    <row r="1092" spans="1:13" x14ac:dyDescent="0.2">
      <c r="A1092" s="29" t="s">
        <v>21</v>
      </c>
      <c r="B1092" s="29" t="s">
        <v>22</v>
      </c>
      <c r="C1092" s="29" t="s">
        <v>8</v>
      </c>
      <c r="D1092" s="29" t="s">
        <v>38</v>
      </c>
      <c r="E1092" s="32">
        <v>1</v>
      </c>
      <c r="F1092" s="29">
        <v>2016</v>
      </c>
      <c r="G1092" s="31">
        <v>472.83018867924528</v>
      </c>
      <c r="H1092" s="31">
        <v>90</v>
      </c>
      <c r="I1092" s="31">
        <v>244</v>
      </c>
      <c r="J1092" s="31">
        <v>156</v>
      </c>
      <c r="K1092" s="31">
        <v>0</v>
      </c>
      <c r="L1092" s="31">
        <v>0</v>
      </c>
      <c r="M1092" s="31">
        <v>490</v>
      </c>
    </row>
    <row r="1093" spans="1:13" x14ac:dyDescent="0.2">
      <c r="A1093" s="29" t="s">
        <v>21</v>
      </c>
      <c r="B1093" s="29" t="s">
        <v>22</v>
      </c>
      <c r="C1093" s="29" t="s">
        <v>30</v>
      </c>
      <c r="D1093" s="29" t="s">
        <v>31</v>
      </c>
      <c r="E1093" s="32">
        <v>3</v>
      </c>
      <c r="F1093" s="29">
        <v>1991</v>
      </c>
      <c r="G1093" s="31">
        <v>340.58577405857739</v>
      </c>
      <c r="H1093" s="31">
        <v>945</v>
      </c>
      <c r="I1093" s="31">
        <v>0</v>
      </c>
      <c r="J1093" s="31">
        <v>14</v>
      </c>
      <c r="K1093" s="31">
        <v>31</v>
      </c>
      <c r="L1093" s="31">
        <v>6.2</v>
      </c>
      <c r="M1093" s="31">
        <v>965.2</v>
      </c>
    </row>
    <row r="1094" spans="1:13" x14ac:dyDescent="0.2">
      <c r="A1094" s="29" t="s">
        <v>21</v>
      </c>
      <c r="B1094" s="29" t="s">
        <v>22</v>
      </c>
      <c r="C1094" s="29" t="s">
        <v>30</v>
      </c>
      <c r="D1094" s="29" t="s">
        <v>31</v>
      </c>
      <c r="E1094" s="32">
        <v>3</v>
      </c>
      <c r="F1094" s="29">
        <v>1991</v>
      </c>
      <c r="G1094" s="31">
        <v>350.64935064935065</v>
      </c>
      <c r="H1094" s="31">
        <v>1545</v>
      </c>
      <c r="I1094" s="31">
        <v>415</v>
      </c>
      <c r="J1094" s="31">
        <v>7</v>
      </c>
      <c r="K1094" s="31">
        <v>0</v>
      </c>
      <c r="L1094" s="31">
        <v>0</v>
      </c>
      <c r="M1094" s="31">
        <v>1967</v>
      </c>
    </row>
    <row r="1095" spans="1:13" x14ac:dyDescent="0.2">
      <c r="A1095" s="29" t="s">
        <v>21</v>
      </c>
      <c r="B1095" s="29" t="s">
        <v>22</v>
      </c>
      <c r="C1095" s="29" t="s">
        <v>30</v>
      </c>
      <c r="D1095" s="29" t="s">
        <v>31</v>
      </c>
      <c r="E1095" s="32">
        <v>3</v>
      </c>
      <c r="F1095" s="29">
        <v>2005</v>
      </c>
      <c r="G1095" s="31">
        <v>484.92319507264421</v>
      </c>
      <c r="H1095" s="31">
        <v>0</v>
      </c>
      <c r="I1095" s="31">
        <v>445</v>
      </c>
      <c r="J1095" s="31">
        <v>42</v>
      </c>
      <c r="K1095" s="31">
        <v>391</v>
      </c>
      <c r="L1095" s="31">
        <v>78.2</v>
      </c>
      <c r="M1095" s="31">
        <v>565.20000000000005</v>
      </c>
    </row>
    <row r="1096" spans="1:13" x14ac:dyDescent="0.2">
      <c r="A1096" s="29" t="s">
        <v>21</v>
      </c>
      <c r="B1096" s="29" t="s">
        <v>22</v>
      </c>
      <c r="C1096" s="29" t="s">
        <v>30</v>
      </c>
      <c r="D1096" s="29" t="s">
        <v>31</v>
      </c>
      <c r="E1096" s="30" t="s">
        <v>15</v>
      </c>
      <c r="F1096" s="29">
        <v>2005</v>
      </c>
      <c r="G1096" s="31">
        <v>484.92319507264421</v>
      </c>
      <c r="H1096" s="31">
        <v>126</v>
      </c>
      <c r="I1096" s="31">
        <v>0</v>
      </c>
      <c r="J1096" s="31">
        <v>1</v>
      </c>
      <c r="K1096" s="31">
        <v>40</v>
      </c>
      <c r="L1096" s="31">
        <v>8</v>
      </c>
      <c r="M1096" s="31">
        <v>135</v>
      </c>
    </row>
    <row r="1097" spans="1:13" x14ac:dyDescent="0.2">
      <c r="A1097" s="29" t="s">
        <v>21</v>
      </c>
      <c r="B1097" s="29" t="s">
        <v>22</v>
      </c>
      <c r="C1097" s="29" t="s">
        <v>30</v>
      </c>
      <c r="D1097" s="29" t="s">
        <v>31</v>
      </c>
      <c r="E1097" s="30" t="s">
        <v>16</v>
      </c>
      <c r="F1097" s="29">
        <v>2005</v>
      </c>
      <c r="G1097" s="31">
        <v>484.92319507264421</v>
      </c>
      <c r="H1097" s="31">
        <v>48</v>
      </c>
      <c r="I1097" s="31">
        <v>10</v>
      </c>
      <c r="J1097" s="31">
        <v>0</v>
      </c>
      <c r="K1097" s="31">
        <v>380</v>
      </c>
      <c r="L1097" s="31">
        <v>76</v>
      </c>
      <c r="M1097" s="31">
        <v>134</v>
      </c>
    </row>
    <row r="1098" spans="1:13" x14ac:dyDescent="0.2">
      <c r="A1098" s="29" t="s">
        <v>21</v>
      </c>
      <c r="B1098" s="29" t="s">
        <v>22</v>
      </c>
      <c r="C1098" s="29" t="s">
        <v>30</v>
      </c>
      <c r="D1098" s="29" t="s">
        <v>31</v>
      </c>
      <c r="E1098" s="32">
        <v>3</v>
      </c>
      <c r="F1098" s="29">
        <v>2006</v>
      </c>
      <c r="G1098" s="31">
        <v>423.64409123349435</v>
      </c>
      <c r="H1098" s="31">
        <v>580</v>
      </c>
      <c r="I1098" s="31">
        <v>36</v>
      </c>
      <c r="J1098" s="31">
        <v>9</v>
      </c>
      <c r="K1098" s="31">
        <v>204</v>
      </c>
      <c r="L1098" s="31">
        <v>40.800000000000004</v>
      </c>
      <c r="M1098" s="31">
        <v>665.8</v>
      </c>
    </row>
    <row r="1099" spans="1:13" x14ac:dyDescent="0.2">
      <c r="A1099" s="29" t="s">
        <v>21</v>
      </c>
      <c r="B1099" s="29" t="s">
        <v>22</v>
      </c>
      <c r="C1099" s="29" t="s">
        <v>30</v>
      </c>
      <c r="D1099" s="29" t="s">
        <v>31</v>
      </c>
      <c r="E1099" s="30" t="s">
        <v>15</v>
      </c>
      <c r="F1099" s="29">
        <v>2008</v>
      </c>
      <c r="G1099" s="31">
        <v>458.20047861243387</v>
      </c>
      <c r="H1099" s="31">
        <v>0</v>
      </c>
      <c r="I1099" s="31">
        <v>110</v>
      </c>
      <c r="J1099" s="31">
        <v>0</v>
      </c>
      <c r="K1099" s="31">
        <v>0</v>
      </c>
      <c r="L1099" s="31">
        <v>0</v>
      </c>
      <c r="M1099" s="31">
        <v>110</v>
      </c>
    </row>
    <row r="1100" spans="1:13" x14ac:dyDescent="0.2">
      <c r="A1100" s="29" t="s">
        <v>21</v>
      </c>
      <c r="B1100" s="29" t="s">
        <v>22</v>
      </c>
      <c r="C1100" s="29" t="s">
        <v>30</v>
      </c>
      <c r="D1100" s="29" t="s">
        <v>31</v>
      </c>
      <c r="E1100" s="30" t="s">
        <v>16</v>
      </c>
      <c r="F1100" s="29">
        <v>2008</v>
      </c>
      <c r="G1100" s="31">
        <v>458.20047861243387</v>
      </c>
      <c r="H1100" s="31">
        <v>0</v>
      </c>
      <c r="I1100" s="31">
        <v>374</v>
      </c>
      <c r="J1100" s="31">
        <v>0</v>
      </c>
      <c r="K1100" s="31">
        <v>0</v>
      </c>
      <c r="L1100" s="31">
        <v>0</v>
      </c>
      <c r="M1100" s="31">
        <v>374</v>
      </c>
    </row>
    <row r="1101" spans="1:13" x14ac:dyDescent="0.2">
      <c r="A1101" s="29" t="s">
        <v>21</v>
      </c>
      <c r="B1101" s="29" t="s">
        <v>22</v>
      </c>
      <c r="C1101" s="29" t="s">
        <v>30</v>
      </c>
      <c r="D1101" s="29" t="s">
        <v>31</v>
      </c>
      <c r="E1101" s="32">
        <v>2</v>
      </c>
      <c r="F1101" s="29">
        <v>2010</v>
      </c>
      <c r="G1101" s="31">
        <v>788.39904101756701</v>
      </c>
      <c r="H1101" s="31">
        <v>373</v>
      </c>
      <c r="I1101" s="31">
        <v>0</v>
      </c>
      <c r="J1101" s="31">
        <v>0</v>
      </c>
      <c r="K1101" s="31">
        <v>0</v>
      </c>
      <c r="L1101" s="31">
        <v>0</v>
      </c>
      <c r="M1101" s="31">
        <v>373</v>
      </c>
    </row>
    <row r="1102" spans="1:13" x14ac:dyDescent="0.2">
      <c r="A1102" s="29" t="s">
        <v>21</v>
      </c>
      <c r="B1102" s="29" t="s">
        <v>22</v>
      </c>
      <c r="C1102" s="29" t="s">
        <v>30</v>
      </c>
      <c r="D1102" s="29" t="s">
        <v>31</v>
      </c>
      <c r="E1102" s="30" t="s">
        <v>12</v>
      </c>
      <c r="F1102" s="29">
        <v>2010</v>
      </c>
      <c r="G1102" s="31">
        <v>788.39904101756701</v>
      </c>
      <c r="H1102" s="31">
        <v>0</v>
      </c>
      <c r="I1102" s="31">
        <v>4</v>
      </c>
      <c r="J1102" s="31">
        <v>0</v>
      </c>
      <c r="K1102" s="31">
        <v>0</v>
      </c>
      <c r="L1102" s="31">
        <v>0</v>
      </c>
      <c r="M1102" s="31">
        <v>4</v>
      </c>
    </row>
    <row r="1103" spans="1:13" x14ac:dyDescent="0.2">
      <c r="A1103" s="29" t="s">
        <v>21</v>
      </c>
      <c r="B1103" s="29" t="s">
        <v>22</v>
      </c>
      <c r="C1103" s="29" t="s">
        <v>30</v>
      </c>
      <c r="D1103" s="29" t="s">
        <v>31</v>
      </c>
      <c r="E1103" s="32">
        <v>2</v>
      </c>
      <c r="F1103" s="29">
        <v>2013</v>
      </c>
      <c r="G1103" s="31">
        <v>642.99794794959143</v>
      </c>
      <c r="H1103" s="31">
        <v>134</v>
      </c>
      <c r="I1103" s="31">
        <v>0</v>
      </c>
      <c r="J1103" s="31">
        <v>0</v>
      </c>
      <c r="K1103" s="31">
        <v>103</v>
      </c>
      <c r="L1103" s="31">
        <v>20.6</v>
      </c>
      <c r="M1103" s="31">
        <v>154.6</v>
      </c>
    </row>
    <row r="1104" spans="1:13" x14ac:dyDescent="0.2">
      <c r="A1104" s="29" t="s">
        <v>21</v>
      </c>
      <c r="B1104" s="29" t="s">
        <v>22</v>
      </c>
      <c r="C1104" s="29" t="s">
        <v>30</v>
      </c>
      <c r="D1104" s="29" t="s">
        <v>31</v>
      </c>
      <c r="E1104" s="30" t="s">
        <v>12</v>
      </c>
      <c r="F1104" s="29">
        <v>2013</v>
      </c>
      <c r="G1104" s="31">
        <v>577.80261312484629</v>
      </c>
      <c r="H1104" s="31">
        <v>0</v>
      </c>
      <c r="I1104" s="31">
        <v>127</v>
      </c>
      <c r="J1104" s="31">
        <v>0</v>
      </c>
      <c r="K1104" s="31">
        <v>124</v>
      </c>
      <c r="L1104" s="31">
        <v>24.8</v>
      </c>
      <c r="M1104" s="31">
        <v>151.80000000000001</v>
      </c>
    </row>
    <row r="1105" spans="1:13" x14ac:dyDescent="0.2">
      <c r="A1105" s="29" t="s">
        <v>21</v>
      </c>
      <c r="B1105" s="29" t="s">
        <v>22</v>
      </c>
      <c r="C1105" s="29" t="s">
        <v>30</v>
      </c>
      <c r="D1105" s="29" t="s">
        <v>31</v>
      </c>
      <c r="E1105" s="32">
        <v>2</v>
      </c>
      <c r="F1105" s="29">
        <v>2014</v>
      </c>
      <c r="G1105" s="31">
        <v>600.46573628882652</v>
      </c>
      <c r="H1105" s="31">
        <v>0</v>
      </c>
      <c r="I1105" s="31">
        <v>203</v>
      </c>
      <c r="J1105" s="31">
        <v>0</v>
      </c>
      <c r="K1105" s="31">
        <v>20</v>
      </c>
      <c r="L1105" s="31">
        <v>4</v>
      </c>
      <c r="M1105" s="31">
        <v>207</v>
      </c>
    </row>
    <row r="1106" spans="1:13" x14ac:dyDescent="0.2">
      <c r="A1106" s="29" t="s">
        <v>21</v>
      </c>
      <c r="B1106" s="29" t="s">
        <v>22</v>
      </c>
      <c r="C1106" s="29" t="s">
        <v>30</v>
      </c>
      <c r="D1106" s="29" t="s">
        <v>31</v>
      </c>
      <c r="E1106" s="32">
        <v>1</v>
      </c>
      <c r="F1106" s="29">
        <v>2015</v>
      </c>
      <c r="G1106" s="31">
        <v>668.33496715622834</v>
      </c>
      <c r="H1106" s="31">
        <v>96</v>
      </c>
      <c r="I1106" s="31">
        <v>20</v>
      </c>
      <c r="J1106" s="31">
        <v>139</v>
      </c>
      <c r="K1106" s="31">
        <v>0</v>
      </c>
      <c r="L1106" s="31">
        <v>0</v>
      </c>
      <c r="M1106" s="31">
        <v>255</v>
      </c>
    </row>
    <row r="1107" spans="1:13" x14ac:dyDescent="0.2">
      <c r="A1107" s="29" t="s">
        <v>21</v>
      </c>
      <c r="B1107" s="29" t="s">
        <v>22</v>
      </c>
      <c r="C1107" s="29" t="s">
        <v>30</v>
      </c>
      <c r="D1107" s="29" t="s">
        <v>31</v>
      </c>
      <c r="E1107" s="32">
        <v>1</v>
      </c>
      <c r="F1107" s="29">
        <v>2015</v>
      </c>
      <c r="G1107" s="31">
        <v>705.41506781838837</v>
      </c>
      <c r="H1107" s="31">
        <v>0</v>
      </c>
      <c r="I1107" s="31">
        <v>114</v>
      </c>
      <c r="J1107" s="31">
        <v>50</v>
      </c>
      <c r="K1107" s="31">
        <v>100</v>
      </c>
      <c r="L1107" s="31">
        <v>20</v>
      </c>
      <c r="M1107" s="31">
        <v>184</v>
      </c>
    </row>
    <row r="1108" spans="1:13" x14ac:dyDescent="0.2">
      <c r="A1108" s="29" t="s">
        <v>21</v>
      </c>
      <c r="B1108" s="29" t="s">
        <v>22</v>
      </c>
      <c r="C1108" s="29" t="s">
        <v>30</v>
      </c>
      <c r="D1108" s="29" t="s">
        <v>31</v>
      </c>
      <c r="E1108" s="32">
        <v>1</v>
      </c>
      <c r="F1108" s="29">
        <v>2015</v>
      </c>
      <c r="G1108" s="31">
        <v>741.7273441046882</v>
      </c>
      <c r="H1108" s="31">
        <v>0</v>
      </c>
      <c r="I1108" s="31">
        <v>251</v>
      </c>
      <c r="J1108" s="31">
        <v>0</v>
      </c>
      <c r="K1108" s="31">
        <v>0</v>
      </c>
      <c r="L1108" s="31">
        <v>0</v>
      </c>
      <c r="M1108" s="31">
        <v>251</v>
      </c>
    </row>
    <row r="1109" spans="1:13" x14ac:dyDescent="0.2">
      <c r="A1109" s="29" t="s">
        <v>21</v>
      </c>
      <c r="B1109" s="29" t="s">
        <v>23</v>
      </c>
      <c r="C1109" s="29" t="s">
        <v>27</v>
      </c>
      <c r="D1109" s="29" t="s">
        <v>28</v>
      </c>
      <c r="E1109" s="32">
        <v>3</v>
      </c>
      <c r="F1109" s="29">
        <v>2000</v>
      </c>
      <c r="G1109" s="31">
        <v>306.22517927453339</v>
      </c>
      <c r="H1109" s="31">
        <v>556</v>
      </c>
      <c r="I1109" s="31">
        <v>157</v>
      </c>
      <c r="J1109" s="31">
        <v>25</v>
      </c>
      <c r="K1109" s="31">
        <v>0</v>
      </c>
      <c r="L1109" s="31">
        <v>0</v>
      </c>
      <c r="M1109" s="31">
        <v>738</v>
      </c>
    </row>
    <row r="1110" spans="1:13" x14ac:dyDescent="0.2">
      <c r="A1110" s="29" t="s">
        <v>21</v>
      </c>
      <c r="B1110" s="29" t="s">
        <v>23</v>
      </c>
      <c r="C1110" s="29" t="s">
        <v>27</v>
      </c>
      <c r="D1110" s="29" t="s">
        <v>28</v>
      </c>
      <c r="E1110" s="32">
        <v>3</v>
      </c>
      <c r="F1110" s="29">
        <v>2004</v>
      </c>
      <c r="G1110" s="31">
        <v>802.27415388769361</v>
      </c>
      <c r="H1110" s="31">
        <v>91</v>
      </c>
      <c r="I1110" s="31">
        <v>136</v>
      </c>
      <c r="J1110" s="31">
        <v>23</v>
      </c>
      <c r="K1110" s="31">
        <v>41</v>
      </c>
      <c r="L1110" s="31">
        <v>8.2000000000000011</v>
      </c>
      <c r="M1110" s="31">
        <v>258.2</v>
      </c>
    </row>
    <row r="1111" spans="1:13" x14ac:dyDescent="0.2">
      <c r="A1111" s="29" t="s">
        <v>21</v>
      </c>
      <c r="B1111" s="29" t="s">
        <v>23</v>
      </c>
      <c r="C1111" s="29" t="s">
        <v>27</v>
      </c>
      <c r="D1111" s="29" t="s">
        <v>28</v>
      </c>
      <c r="E1111" s="32">
        <v>3</v>
      </c>
      <c r="F1111" s="29">
        <v>2005</v>
      </c>
      <c r="G1111" s="31">
        <v>356.83908045977012</v>
      </c>
      <c r="H1111" s="31">
        <v>426</v>
      </c>
      <c r="I1111" s="31">
        <v>560</v>
      </c>
      <c r="J1111" s="31">
        <v>20</v>
      </c>
      <c r="K1111" s="31">
        <v>0</v>
      </c>
      <c r="L1111" s="31">
        <v>0</v>
      </c>
      <c r="M1111" s="31">
        <v>1006</v>
      </c>
    </row>
    <row r="1112" spans="1:13" x14ac:dyDescent="0.2">
      <c r="A1112" s="29" t="s">
        <v>21</v>
      </c>
      <c r="B1112" s="29" t="s">
        <v>23</v>
      </c>
      <c r="C1112" s="29" t="s">
        <v>27</v>
      </c>
      <c r="D1112" s="29" t="s">
        <v>28</v>
      </c>
      <c r="E1112" s="32">
        <v>3</v>
      </c>
      <c r="F1112" s="29">
        <v>2005</v>
      </c>
      <c r="G1112" s="31">
        <v>486.53562653562648</v>
      </c>
      <c r="H1112" s="31">
        <v>20</v>
      </c>
      <c r="I1112" s="31">
        <v>3</v>
      </c>
      <c r="J1112" s="31">
        <v>0</v>
      </c>
      <c r="K1112" s="31">
        <v>0</v>
      </c>
      <c r="L1112" s="31">
        <v>0</v>
      </c>
      <c r="M1112" s="31">
        <v>23</v>
      </c>
    </row>
    <row r="1113" spans="1:13" x14ac:dyDescent="0.2">
      <c r="A1113" s="29" t="s">
        <v>21</v>
      </c>
      <c r="B1113" s="29" t="s">
        <v>23</v>
      </c>
      <c r="C1113" s="29" t="s">
        <v>27</v>
      </c>
      <c r="D1113" s="29" t="s">
        <v>28</v>
      </c>
      <c r="E1113" s="30" t="s">
        <v>15</v>
      </c>
      <c r="F1113" s="29">
        <v>2005</v>
      </c>
      <c r="G1113" s="31">
        <v>370.83688427180778</v>
      </c>
      <c r="H1113" s="31">
        <v>133</v>
      </c>
      <c r="I1113" s="31">
        <v>0</v>
      </c>
      <c r="J1113" s="31">
        <v>0</v>
      </c>
      <c r="K1113" s="31">
        <v>0</v>
      </c>
      <c r="L1113" s="31">
        <v>0</v>
      </c>
      <c r="M1113" s="31">
        <v>133</v>
      </c>
    </row>
    <row r="1114" spans="1:13" x14ac:dyDescent="0.2">
      <c r="A1114" s="29" t="s">
        <v>21</v>
      </c>
      <c r="B1114" s="29" t="s">
        <v>23</v>
      </c>
      <c r="C1114" s="29" t="s">
        <v>27</v>
      </c>
      <c r="D1114" s="29" t="s">
        <v>28</v>
      </c>
      <c r="E1114" s="30" t="s">
        <v>15</v>
      </c>
      <c r="F1114" s="29">
        <v>2005</v>
      </c>
      <c r="G1114" s="31">
        <v>486.53562653562648</v>
      </c>
      <c r="H1114" s="31">
        <v>0</v>
      </c>
      <c r="I1114" s="31">
        <v>391</v>
      </c>
      <c r="J1114" s="31">
        <v>0</v>
      </c>
      <c r="K1114" s="31">
        <v>0</v>
      </c>
      <c r="L1114" s="31">
        <v>0</v>
      </c>
      <c r="M1114" s="31">
        <v>391</v>
      </c>
    </row>
    <row r="1115" spans="1:13" x14ac:dyDescent="0.2">
      <c r="A1115" s="29" t="s">
        <v>21</v>
      </c>
      <c r="B1115" s="29" t="s">
        <v>23</v>
      </c>
      <c r="C1115" s="29" t="s">
        <v>27</v>
      </c>
      <c r="D1115" s="29" t="s">
        <v>28</v>
      </c>
      <c r="E1115" s="32">
        <v>3</v>
      </c>
      <c r="F1115" s="29">
        <v>2006</v>
      </c>
      <c r="G1115" s="31">
        <v>320.7122639514302</v>
      </c>
      <c r="H1115" s="31">
        <v>483</v>
      </c>
      <c r="I1115" s="31">
        <v>0</v>
      </c>
      <c r="J1115" s="31">
        <v>0</v>
      </c>
      <c r="K1115" s="31">
        <v>21</v>
      </c>
      <c r="L1115" s="31">
        <v>4.2</v>
      </c>
      <c r="M1115" s="31">
        <v>487.2</v>
      </c>
    </row>
    <row r="1116" spans="1:13" x14ac:dyDescent="0.2">
      <c r="A1116" s="29" t="s">
        <v>21</v>
      </c>
      <c r="B1116" s="29" t="s">
        <v>23</v>
      </c>
      <c r="C1116" s="29" t="s">
        <v>27</v>
      </c>
      <c r="D1116" s="29" t="s">
        <v>28</v>
      </c>
      <c r="E1116" s="30" t="s">
        <v>16</v>
      </c>
      <c r="F1116" s="29">
        <v>2006</v>
      </c>
      <c r="G1116" s="31">
        <v>320.7122639514302</v>
      </c>
      <c r="H1116" s="31">
        <v>193</v>
      </c>
      <c r="I1116" s="31">
        <v>0</v>
      </c>
      <c r="J1116" s="31">
        <v>0</v>
      </c>
      <c r="K1116" s="31">
        <v>10</v>
      </c>
      <c r="L1116" s="31">
        <v>2</v>
      </c>
      <c r="M1116" s="31">
        <v>195</v>
      </c>
    </row>
    <row r="1117" spans="1:13" x14ac:dyDescent="0.2">
      <c r="A1117" s="29" t="s">
        <v>21</v>
      </c>
      <c r="B1117" s="29" t="s">
        <v>23</v>
      </c>
      <c r="C1117" s="29" t="s">
        <v>27</v>
      </c>
      <c r="D1117" s="29" t="s">
        <v>28</v>
      </c>
      <c r="E1117" s="32">
        <v>3</v>
      </c>
      <c r="F1117" s="29">
        <v>2008</v>
      </c>
      <c r="G1117" s="31">
        <v>357.26270915377512</v>
      </c>
      <c r="H1117" s="31">
        <v>0</v>
      </c>
      <c r="I1117" s="31">
        <v>448</v>
      </c>
      <c r="J1117" s="31">
        <v>27</v>
      </c>
      <c r="K1117" s="31">
        <v>6</v>
      </c>
      <c r="L1117" s="31">
        <v>1.2000000000000002</v>
      </c>
      <c r="M1117" s="31">
        <v>476.2</v>
      </c>
    </row>
    <row r="1118" spans="1:13" x14ac:dyDescent="0.2">
      <c r="A1118" s="29" t="s">
        <v>21</v>
      </c>
      <c r="B1118" s="29" t="s">
        <v>23</v>
      </c>
      <c r="C1118" s="29" t="s">
        <v>27</v>
      </c>
      <c r="D1118" s="29" t="s">
        <v>28</v>
      </c>
      <c r="E1118" s="32">
        <v>3</v>
      </c>
      <c r="F1118" s="29">
        <v>2008</v>
      </c>
      <c r="G1118" s="31">
        <v>410.64679213211019</v>
      </c>
      <c r="H1118" s="31">
        <v>418</v>
      </c>
      <c r="I1118" s="31">
        <v>0</v>
      </c>
      <c r="J1118" s="31">
        <v>0</v>
      </c>
      <c r="K1118" s="31">
        <v>0</v>
      </c>
      <c r="L1118" s="31">
        <v>0</v>
      </c>
      <c r="M1118" s="31">
        <v>418</v>
      </c>
    </row>
    <row r="1119" spans="1:13" x14ac:dyDescent="0.2">
      <c r="A1119" s="29" t="s">
        <v>21</v>
      </c>
      <c r="B1119" s="29" t="s">
        <v>23</v>
      </c>
      <c r="C1119" s="29" t="s">
        <v>27</v>
      </c>
      <c r="D1119" s="29" t="s">
        <v>28</v>
      </c>
      <c r="E1119" s="32">
        <v>3</v>
      </c>
      <c r="F1119" s="29">
        <v>2008</v>
      </c>
      <c r="G1119" s="31">
        <v>633.63176320504022</v>
      </c>
      <c r="H1119" s="31">
        <v>613</v>
      </c>
      <c r="I1119" s="31">
        <v>0</v>
      </c>
      <c r="J1119" s="31">
        <v>1</v>
      </c>
      <c r="K1119" s="31">
        <v>0</v>
      </c>
      <c r="L1119" s="31">
        <v>0</v>
      </c>
      <c r="M1119" s="31">
        <v>614</v>
      </c>
    </row>
    <row r="1120" spans="1:13" x14ac:dyDescent="0.2">
      <c r="A1120" s="29" t="s">
        <v>21</v>
      </c>
      <c r="B1120" s="29" t="s">
        <v>23</v>
      </c>
      <c r="C1120" s="29" t="s">
        <v>27</v>
      </c>
      <c r="D1120" s="29" t="s">
        <v>28</v>
      </c>
      <c r="E1120" s="32">
        <v>2</v>
      </c>
      <c r="F1120" s="29">
        <v>2010</v>
      </c>
      <c r="G1120" s="31">
        <v>634.83059243476794</v>
      </c>
      <c r="H1120" s="31">
        <v>958</v>
      </c>
      <c r="I1120" s="31">
        <v>0</v>
      </c>
      <c r="J1120" s="31">
        <v>7</v>
      </c>
      <c r="K1120" s="31">
        <v>40</v>
      </c>
      <c r="L1120" s="31">
        <v>8</v>
      </c>
      <c r="M1120" s="31">
        <v>973</v>
      </c>
    </row>
    <row r="1121" spans="1:13" x14ac:dyDescent="0.2">
      <c r="A1121" s="29" t="s">
        <v>21</v>
      </c>
      <c r="B1121" s="29" t="s">
        <v>23</v>
      </c>
      <c r="C1121" s="29" t="s">
        <v>27</v>
      </c>
      <c r="D1121" s="29" t="s">
        <v>28</v>
      </c>
      <c r="E1121" s="32">
        <v>2</v>
      </c>
      <c r="F1121" s="29">
        <v>2011</v>
      </c>
      <c r="G1121" s="31">
        <v>544.98220257791627</v>
      </c>
      <c r="H1121" s="31">
        <v>306</v>
      </c>
      <c r="I1121" s="31">
        <v>215</v>
      </c>
      <c r="J1121" s="31">
        <v>46</v>
      </c>
      <c r="K1121" s="31">
        <v>63</v>
      </c>
      <c r="L1121" s="31">
        <v>12.600000000000001</v>
      </c>
      <c r="M1121" s="31">
        <v>579.6</v>
      </c>
    </row>
    <row r="1122" spans="1:13" x14ac:dyDescent="0.2">
      <c r="A1122" s="29" t="s">
        <v>21</v>
      </c>
      <c r="B1122" s="29" t="s">
        <v>23</v>
      </c>
      <c r="C1122" s="29" t="s">
        <v>27</v>
      </c>
      <c r="D1122" s="29" t="s">
        <v>28</v>
      </c>
      <c r="E1122" s="30" t="s">
        <v>12</v>
      </c>
      <c r="F1122" s="29">
        <v>2011</v>
      </c>
      <c r="G1122" s="31">
        <v>544.98220257791627</v>
      </c>
      <c r="H1122" s="31">
        <v>0</v>
      </c>
      <c r="I1122" s="31">
        <v>288</v>
      </c>
      <c r="J1122" s="31">
        <v>0</v>
      </c>
      <c r="K1122" s="31">
        <v>0</v>
      </c>
      <c r="L1122" s="31">
        <v>0</v>
      </c>
      <c r="M1122" s="31">
        <v>288</v>
      </c>
    </row>
    <row r="1123" spans="1:13" x14ac:dyDescent="0.2">
      <c r="A1123" s="29" t="s">
        <v>21</v>
      </c>
      <c r="B1123" s="29" t="s">
        <v>23</v>
      </c>
      <c r="C1123" s="29" t="s">
        <v>27</v>
      </c>
      <c r="D1123" s="29" t="s">
        <v>28</v>
      </c>
      <c r="E1123" s="32">
        <v>1</v>
      </c>
      <c r="F1123" s="29">
        <v>2015</v>
      </c>
      <c r="G1123" s="31">
        <v>466.65622520574169</v>
      </c>
      <c r="H1123" s="31">
        <v>799</v>
      </c>
      <c r="I1123" s="31">
        <v>0</v>
      </c>
      <c r="J1123" s="31">
        <v>82</v>
      </c>
      <c r="K1123" s="31">
        <v>7</v>
      </c>
      <c r="L1123" s="31">
        <v>1.4000000000000001</v>
      </c>
      <c r="M1123" s="31">
        <v>882.4</v>
      </c>
    </row>
    <row r="1124" spans="1:13" x14ac:dyDescent="0.2">
      <c r="A1124" s="29" t="s">
        <v>21</v>
      </c>
      <c r="B1124" s="29" t="s">
        <v>23</v>
      </c>
      <c r="C1124" s="29" t="s">
        <v>27</v>
      </c>
      <c r="D1124" s="29" t="s">
        <v>28</v>
      </c>
      <c r="E1124" s="32">
        <v>1</v>
      </c>
      <c r="F1124" s="29">
        <v>2015</v>
      </c>
      <c r="G1124" s="31">
        <v>773.19983458930255</v>
      </c>
      <c r="H1124" s="31">
        <v>0</v>
      </c>
      <c r="I1124" s="31">
        <v>231</v>
      </c>
      <c r="J1124" s="31">
        <v>5</v>
      </c>
      <c r="K1124" s="31">
        <v>0</v>
      </c>
      <c r="L1124" s="31">
        <v>0</v>
      </c>
      <c r="M1124" s="31">
        <v>236</v>
      </c>
    </row>
    <row r="1125" spans="1:13" x14ac:dyDescent="0.2">
      <c r="A1125" s="29" t="s">
        <v>21</v>
      </c>
      <c r="B1125" s="29" t="s">
        <v>23</v>
      </c>
      <c r="C1125" s="29" t="s">
        <v>27</v>
      </c>
      <c r="D1125" s="29" t="s">
        <v>28</v>
      </c>
      <c r="E1125" s="32">
        <v>1</v>
      </c>
      <c r="F1125" s="29">
        <v>2017</v>
      </c>
      <c r="G1125" s="31">
        <v>619.88170660449418</v>
      </c>
      <c r="H1125" s="31">
        <v>136</v>
      </c>
      <c r="I1125" s="31">
        <v>0</v>
      </c>
      <c r="J1125" s="31">
        <v>0</v>
      </c>
      <c r="K1125" s="31">
        <v>17</v>
      </c>
      <c r="L1125" s="31">
        <v>3.4000000000000004</v>
      </c>
      <c r="M1125" s="31">
        <v>139.4</v>
      </c>
    </row>
    <row r="1126" spans="1:13" x14ac:dyDescent="0.2">
      <c r="A1126" s="29" t="s">
        <v>21</v>
      </c>
      <c r="B1126" s="29" t="s">
        <v>23</v>
      </c>
      <c r="C1126" s="29" t="s">
        <v>27</v>
      </c>
      <c r="D1126" s="29" t="s">
        <v>41</v>
      </c>
      <c r="E1126" s="32">
        <v>3</v>
      </c>
      <c r="F1126" s="29">
        <v>1997</v>
      </c>
      <c r="G1126" s="31">
        <v>269.88031894370039</v>
      </c>
      <c r="H1126" s="31">
        <v>105</v>
      </c>
      <c r="I1126" s="31">
        <v>6</v>
      </c>
      <c r="J1126" s="31">
        <v>3</v>
      </c>
      <c r="K1126" s="31">
        <v>0</v>
      </c>
      <c r="L1126" s="31">
        <v>0</v>
      </c>
      <c r="M1126" s="31">
        <v>114</v>
      </c>
    </row>
    <row r="1127" spans="1:13" x14ac:dyDescent="0.2">
      <c r="A1127" s="29" t="s">
        <v>21</v>
      </c>
      <c r="B1127" s="29" t="s">
        <v>23</v>
      </c>
      <c r="C1127" s="29" t="s">
        <v>27</v>
      </c>
      <c r="D1127" s="29" t="s">
        <v>41</v>
      </c>
      <c r="E1127" s="32">
        <v>3</v>
      </c>
      <c r="F1127" s="29">
        <v>2002</v>
      </c>
      <c r="G1127" s="31">
        <v>397.73552134854742</v>
      </c>
      <c r="H1127" s="31">
        <v>1000</v>
      </c>
      <c r="I1127" s="31">
        <v>0</v>
      </c>
      <c r="J1127" s="31">
        <v>6</v>
      </c>
      <c r="K1127" s="31">
        <v>0</v>
      </c>
      <c r="L1127" s="31">
        <v>0</v>
      </c>
      <c r="M1127" s="31">
        <v>1006</v>
      </c>
    </row>
    <row r="1128" spans="1:13" x14ac:dyDescent="0.2">
      <c r="A1128" s="29" t="s">
        <v>21</v>
      </c>
      <c r="B1128" s="29" t="s">
        <v>23</v>
      </c>
      <c r="C1128" s="29" t="s">
        <v>27</v>
      </c>
      <c r="D1128" s="29" t="s">
        <v>41</v>
      </c>
      <c r="E1128" s="30" t="s">
        <v>16</v>
      </c>
      <c r="F1128" s="29">
        <v>2003</v>
      </c>
      <c r="G1128" s="31">
        <v>338.39143780907517</v>
      </c>
      <c r="H1128" s="31">
        <v>583</v>
      </c>
      <c r="I1128" s="31">
        <v>0</v>
      </c>
      <c r="J1128" s="31">
        <v>41</v>
      </c>
      <c r="K1128" s="31">
        <v>0</v>
      </c>
      <c r="L1128" s="31">
        <v>0</v>
      </c>
      <c r="M1128" s="31">
        <v>624</v>
      </c>
    </row>
    <row r="1129" spans="1:13" x14ac:dyDescent="0.2">
      <c r="A1129" s="29" t="s">
        <v>21</v>
      </c>
      <c r="B1129" s="29" t="s">
        <v>23</v>
      </c>
      <c r="C1129" s="29" t="s">
        <v>27</v>
      </c>
      <c r="D1129" s="29" t="s">
        <v>41</v>
      </c>
      <c r="E1129" s="32">
        <v>3</v>
      </c>
      <c r="F1129" s="29">
        <v>2007</v>
      </c>
      <c r="G1129" s="31">
        <v>358.63748618397324</v>
      </c>
      <c r="H1129" s="31">
        <v>708</v>
      </c>
      <c r="I1129" s="31">
        <v>142</v>
      </c>
      <c r="J1129" s="31">
        <v>0</v>
      </c>
      <c r="K1129" s="31">
        <v>52</v>
      </c>
      <c r="L1129" s="31">
        <v>10.4</v>
      </c>
      <c r="M1129" s="31">
        <v>860.4</v>
      </c>
    </row>
    <row r="1130" spans="1:13" x14ac:dyDescent="0.2">
      <c r="A1130" s="29" t="s">
        <v>21</v>
      </c>
      <c r="B1130" s="29" t="s">
        <v>23</v>
      </c>
      <c r="C1130" s="29" t="s">
        <v>27</v>
      </c>
      <c r="D1130" s="29" t="s">
        <v>41</v>
      </c>
      <c r="E1130" s="32">
        <v>3</v>
      </c>
      <c r="F1130" s="29">
        <v>2007</v>
      </c>
      <c r="G1130" s="31">
        <v>362.39180561001905</v>
      </c>
      <c r="H1130" s="31">
        <v>0</v>
      </c>
      <c r="I1130" s="31">
        <v>626</v>
      </c>
      <c r="J1130" s="31">
        <v>15</v>
      </c>
      <c r="K1130" s="31">
        <v>0</v>
      </c>
      <c r="L1130" s="31">
        <v>0</v>
      </c>
      <c r="M1130" s="31">
        <v>641</v>
      </c>
    </row>
    <row r="1131" spans="1:13" x14ac:dyDescent="0.2">
      <c r="A1131" s="29" t="s">
        <v>21</v>
      </c>
      <c r="B1131" s="29" t="s">
        <v>23</v>
      </c>
      <c r="C1131" s="29" t="s">
        <v>27</v>
      </c>
      <c r="D1131" s="29" t="s">
        <v>41</v>
      </c>
      <c r="E1131" s="32">
        <v>3</v>
      </c>
      <c r="F1131" s="29">
        <v>2008</v>
      </c>
      <c r="G1131" s="31">
        <v>359.80339736330552</v>
      </c>
      <c r="H1131" s="31">
        <v>768</v>
      </c>
      <c r="I1131" s="31">
        <v>193</v>
      </c>
      <c r="J1131" s="31">
        <v>18</v>
      </c>
      <c r="K1131" s="31">
        <v>0</v>
      </c>
      <c r="L1131" s="31">
        <v>0</v>
      </c>
      <c r="M1131" s="31">
        <v>979</v>
      </c>
    </row>
    <row r="1132" spans="1:13" x14ac:dyDescent="0.2">
      <c r="A1132" s="29" t="s">
        <v>21</v>
      </c>
      <c r="B1132" s="29" t="s">
        <v>23</v>
      </c>
      <c r="C1132" s="29" t="s">
        <v>27</v>
      </c>
      <c r="D1132" s="29" t="s">
        <v>41</v>
      </c>
      <c r="E1132" s="32">
        <v>2</v>
      </c>
      <c r="F1132" s="29">
        <v>2010</v>
      </c>
      <c r="G1132" s="31">
        <v>619.94363924046274</v>
      </c>
      <c r="H1132" s="31">
        <v>333</v>
      </c>
      <c r="I1132" s="31">
        <v>122</v>
      </c>
      <c r="J1132" s="31">
        <v>15</v>
      </c>
      <c r="K1132" s="31">
        <v>9</v>
      </c>
      <c r="L1132" s="31">
        <v>1.8</v>
      </c>
      <c r="M1132" s="31">
        <v>471.8</v>
      </c>
    </row>
    <row r="1133" spans="1:13" x14ac:dyDescent="0.2">
      <c r="A1133" s="29" t="s">
        <v>21</v>
      </c>
      <c r="B1133" s="29" t="s">
        <v>23</v>
      </c>
      <c r="C1133" s="29" t="s">
        <v>27</v>
      </c>
      <c r="D1133" s="29" t="s">
        <v>41</v>
      </c>
      <c r="E1133" s="30" t="s">
        <v>12</v>
      </c>
      <c r="F1133" s="29">
        <v>2010</v>
      </c>
      <c r="G1133" s="31">
        <v>619.94363924046274</v>
      </c>
      <c r="H1133" s="31">
        <v>136</v>
      </c>
      <c r="I1133" s="31">
        <v>44</v>
      </c>
      <c r="J1133" s="31">
        <v>2</v>
      </c>
      <c r="K1133" s="31">
        <v>16</v>
      </c>
      <c r="L1133" s="31">
        <v>3.2</v>
      </c>
      <c r="M1133" s="31">
        <v>185.2</v>
      </c>
    </row>
    <row r="1134" spans="1:13" x14ac:dyDescent="0.2">
      <c r="A1134" s="29" t="s">
        <v>21</v>
      </c>
      <c r="B1134" s="29" t="s">
        <v>23</v>
      </c>
      <c r="C1134" s="29" t="s">
        <v>34</v>
      </c>
      <c r="D1134" s="29" t="s">
        <v>37</v>
      </c>
      <c r="E1134" s="32">
        <v>3</v>
      </c>
      <c r="F1134" s="29">
        <v>1977</v>
      </c>
      <c r="G1134" s="31">
        <v>296.28470864294093</v>
      </c>
      <c r="H1134" s="31">
        <v>600</v>
      </c>
      <c r="I1134" s="31">
        <v>200</v>
      </c>
      <c r="J1134" s="31">
        <v>79</v>
      </c>
      <c r="K1134" s="31">
        <v>13</v>
      </c>
      <c r="L1134" s="31">
        <v>2.6</v>
      </c>
      <c r="M1134" s="31">
        <v>881.6</v>
      </c>
    </row>
    <row r="1135" spans="1:13" x14ac:dyDescent="0.2">
      <c r="A1135" s="29" t="s">
        <v>21</v>
      </c>
      <c r="B1135" s="29" t="s">
        <v>23</v>
      </c>
      <c r="C1135" s="29" t="s">
        <v>34</v>
      </c>
      <c r="D1135" s="29" t="s">
        <v>37</v>
      </c>
      <c r="E1135" s="30" t="s">
        <v>16</v>
      </c>
      <c r="F1135" s="29">
        <v>1977</v>
      </c>
      <c r="G1135" s="31">
        <v>296.28470864294093</v>
      </c>
      <c r="H1135" s="31">
        <v>205</v>
      </c>
      <c r="I1135" s="31">
        <v>0</v>
      </c>
      <c r="J1135" s="31">
        <v>37</v>
      </c>
      <c r="K1135" s="31">
        <v>14</v>
      </c>
      <c r="L1135" s="31">
        <v>2.8000000000000003</v>
      </c>
      <c r="M1135" s="31">
        <v>244.8</v>
      </c>
    </row>
    <row r="1136" spans="1:13" x14ac:dyDescent="0.2">
      <c r="A1136" s="29" t="s">
        <v>21</v>
      </c>
      <c r="B1136" s="29" t="s">
        <v>23</v>
      </c>
      <c r="C1136" s="29" t="s">
        <v>34</v>
      </c>
      <c r="D1136" s="29" t="s">
        <v>37</v>
      </c>
      <c r="E1136" s="30" t="s">
        <v>16</v>
      </c>
      <c r="F1136" s="29">
        <v>1977</v>
      </c>
      <c r="G1136" s="31">
        <v>296.28470864294093</v>
      </c>
      <c r="H1136" s="31">
        <v>227</v>
      </c>
      <c r="I1136" s="31">
        <v>0</v>
      </c>
      <c r="J1136" s="31">
        <v>0</v>
      </c>
      <c r="K1136" s="31">
        <v>0</v>
      </c>
      <c r="L1136" s="31">
        <v>0</v>
      </c>
      <c r="M1136" s="31">
        <v>227</v>
      </c>
    </row>
    <row r="1137" spans="1:13" x14ac:dyDescent="0.2">
      <c r="A1137" s="29" t="s">
        <v>21</v>
      </c>
      <c r="B1137" s="29" t="s">
        <v>23</v>
      </c>
      <c r="C1137" s="29" t="s">
        <v>34</v>
      </c>
      <c r="D1137" s="29" t="s">
        <v>37</v>
      </c>
      <c r="E1137" s="32">
        <v>3</v>
      </c>
      <c r="F1137" s="29">
        <v>2007</v>
      </c>
      <c r="G1137" s="31">
        <v>404.68534137802396</v>
      </c>
      <c r="H1137" s="31">
        <v>45</v>
      </c>
      <c r="I1137" s="31">
        <v>81</v>
      </c>
      <c r="J1137" s="31">
        <v>30</v>
      </c>
      <c r="K1137" s="31">
        <v>10</v>
      </c>
      <c r="L1137" s="31">
        <v>2</v>
      </c>
      <c r="M1137" s="31">
        <v>158</v>
      </c>
    </row>
    <row r="1138" spans="1:13" x14ac:dyDescent="0.2">
      <c r="A1138" s="29" t="s">
        <v>21</v>
      </c>
      <c r="B1138" s="29" t="s">
        <v>23</v>
      </c>
      <c r="C1138" s="29" t="s">
        <v>34</v>
      </c>
      <c r="D1138" s="29" t="s">
        <v>39</v>
      </c>
      <c r="E1138" s="32">
        <v>3</v>
      </c>
      <c r="F1138" s="29">
        <v>1997</v>
      </c>
      <c r="G1138" s="31">
        <v>341.4532567878054</v>
      </c>
      <c r="H1138" s="31">
        <v>0</v>
      </c>
      <c r="I1138" s="31">
        <v>1397</v>
      </c>
      <c r="J1138" s="31">
        <v>112</v>
      </c>
      <c r="K1138" s="31">
        <v>0</v>
      </c>
      <c r="L1138" s="31">
        <v>0</v>
      </c>
      <c r="M1138" s="31">
        <v>1509</v>
      </c>
    </row>
    <row r="1139" spans="1:13" x14ac:dyDescent="0.2">
      <c r="A1139" s="29" t="s">
        <v>21</v>
      </c>
      <c r="B1139" s="29" t="s">
        <v>23</v>
      </c>
      <c r="C1139" s="29" t="s">
        <v>34</v>
      </c>
      <c r="D1139" s="29" t="s">
        <v>39</v>
      </c>
      <c r="E1139" s="32">
        <v>2</v>
      </c>
      <c r="F1139" s="29">
        <v>2010</v>
      </c>
      <c r="G1139" s="31">
        <v>590.68887831737788</v>
      </c>
      <c r="H1139" s="31">
        <v>608</v>
      </c>
      <c r="I1139" s="31">
        <v>0</v>
      </c>
      <c r="J1139" s="31">
        <v>11</v>
      </c>
      <c r="K1139" s="31">
        <v>0</v>
      </c>
      <c r="L1139" s="31">
        <v>0</v>
      </c>
      <c r="M1139" s="31">
        <v>619</v>
      </c>
    </row>
    <row r="1140" spans="1:13" x14ac:dyDescent="0.2">
      <c r="A1140" s="29" t="s">
        <v>21</v>
      </c>
      <c r="B1140" s="29" t="s">
        <v>23</v>
      </c>
      <c r="C1140" s="29" t="s">
        <v>34</v>
      </c>
      <c r="D1140" s="29" t="s">
        <v>39</v>
      </c>
      <c r="E1140" s="30" t="s">
        <v>12</v>
      </c>
      <c r="F1140" s="29">
        <v>2010</v>
      </c>
      <c r="G1140" s="31">
        <v>590.68887831737788</v>
      </c>
      <c r="H1140" s="31">
        <v>67</v>
      </c>
      <c r="I1140" s="31">
        <v>15</v>
      </c>
      <c r="J1140" s="31">
        <v>32</v>
      </c>
      <c r="K1140" s="31">
        <v>0</v>
      </c>
      <c r="L1140" s="31">
        <v>0</v>
      </c>
      <c r="M1140" s="31">
        <v>114</v>
      </c>
    </row>
    <row r="1141" spans="1:13" x14ac:dyDescent="0.2">
      <c r="A1141" s="29" t="s">
        <v>21</v>
      </c>
      <c r="B1141" s="29" t="s">
        <v>23</v>
      </c>
      <c r="C1141" s="29" t="s">
        <v>34</v>
      </c>
      <c r="D1141" s="29" t="s">
        <v>39</v>
      </c>
      <c r="E1141" s="32">
        <v>2</v>
      </c>
      <c r="F1141" s="29">
        <v>2011</v>
      </c>
      <c r="G1141" s="31">
        <v>472.13604848204699</v>
      </c>
      <c r="H1141" s="31">
        <v>0</v>
      </c>
      <c r="I1141" s="31">
        <v>308</v>
      </c>
      <c r="J1141" s="31">
        <v>26</v>
      </c>
      <c r="K1141" s="31">
        <v>130</v>
      </c>
      <c r="L1141" s="31">
        <v>26</v>
      </c>
      <c r="M1141" s="31">
        <v>360</v>
      </c>
    </row>
    <row r="1142" spans="1:13" x14ac:dyDescent="0.2">
      <c r="A1142" s="29" t="s">
        <v>21</v>
      </c>
      <c r="B1142" s="29" t="s">
        <v>23</v>
      </c>
      <c r="C1142" s="29" t="s">
        <v>34</v>
      </c>
      <c r="D1142" s="29" t="s">
        <v>39</v>
      </c>
      <c r="E1142" s="32">
        <v>2</v>
      </c>
      <c r="F1142" s="29">
        <v>2011</v>
      </c>
      <c r="G1142" s="31">
        <v>584.1681361415973</v>
      </c>
      <c r="H1142" s="31">
        <v>310</v>
      </c>
      <c r="I1142" s="31">
        <v>26</v>
      </c>
      <c r="J1142" s="31">
        <v>3</v>
      </c>
      <c r="K1142" s="31">
        <v>18</v>
      </c>
      <c r="L1142" s="31">
        <v>3.6</v>
      </c>
      <c r="M1142" s="31">
        <v>342.6</v>
      </c>
    </row>
    <row r="1143" spans="1:13" x14ac:dyDescent="0.2">
      <c r="A1143" s="29" t="s">
        <v>21</v>
      </c>
      <c r="B1143" s="29" t="s">
        <v>23</v>
      </c>
      <c r="C1143" s="29" t="s">
        <v>34</v>
      </c>
      <c r="D1143" s="29" t="s">
        <v>39</v>
      </c>
      <c r="E1143" s="32">
        <v>1</v>
      </c>
      <c r="F1143" s="29">
        <v>2016</v>
      </c>
      <c r="G1143" s="31">
        <v>1034.9984544101717</v>
      </c>
      <c r="H1143" s="31">
        <v>0</v>
      </c>
      <c r="I1143" s="31">
        <v>153</v>
      </c>
      <c r="J1143" s="31">
        <v>14</v>
      </c>
      <c r="K1143" s="31">
        <v>0</v>
      </c>
      <c r="L1143" s="31">
        <v>0</v>
      </c>
      <c r="M1143" s="31">
        <v>167</v>
      </c>
    </row>
    <row r="1144" spans="1:13" x14ac:dyDescent="0.2">
      <c r="A1144" s="29" t="s">
        <v>21</v>
      </c>
      <c r="B1144" s="29" t="s">
        <v>23</v>
      </c>
      <c r="C1144" s="29" t="s">
        <v>34</v>
      </c>
      <c r="D1144" s="29" t="s">
        <v>39</v>
      </c>
      <c r="E1144" s="32">
        <v>1</v>
      </c>
      <c r="F1144" s="29">
        <v>2016</v>
      </c>
      <c r="G1144" s="31">
        <v>1291.3576830363661</v>
      </c>
      <c r="H1144" s="31">
        <v>157</v>
      </c>
      <c r="I1144" s="31">
        <v>0</v>
      </c>
      <c r="J1144" s="31">
        <v>17</v>
      </c>
      <c r="K1144" s="31">
        <v>0</v>
      </c>
      <c r="L1144" s="31">
        <v>0</v>
      </c>
      <c r="M1144" s="31">
        <v>174</v>
      </c>
    </row>
    <row r="1145" spans="1:13" x14ac:dyDescent="0.2">
      <c r="A1145" s="29" t="s">
        <v>21</v>
      </c>
      <c r="B1145" s="29" t="s">
        <v>23</v>
      </c>
      <c r="C1145" s="29" t="s">
        <v>34</v>
      </c>
      <c r="D1145" s="29" t="s">
        <v>40</v>
      </c>
      <c r="E1145" s="30" t="s">
        <v>15</v>
      </c>
      <c r="F1145" s="29">
        <v>2002</v>
      </c>
      <c r="G1145" s="31">
        <v>440.63170639999998</v>
      </c>
      <c r="H1145" s="31">
        <v>37</v>
      </c>
      <c r="I1145" s="31">
        <v>14</v>
      </c>
      <c r="J1145" s="31">
        <v>0</v>
      </c>
      <c r="K1145" s="31">
        <v>0</v>
      </c>
      <c r="L1145" s="31">
        <v>0</v>
      </c>
      <c r="M1145" s="31">
        <v>51</v>
      </c>
    </row>
    <row r="1146" spans="1:13" x14ac:dyDescent="0.2">
      <c r="A1146" s="29" t="s">
        <v>21</v>
      </c>
      <c r="B1146" s="29" t="s">
        <v>23</v>
      </c>
      <c r="C1146" s="29" t="s">
        <v>34</v>
      </c>
      <c r="D1146" s="29" t="s">
        <v>40</v>
      </c>
      <c r="E1146" s="30" t="s">
        <v>15</v>
      </c>
      <c r="F1146" s="29">
        <v>2002</v>
      </c>
      <c r="G1146" s="31">
        <v>484.53954349999998</v>
      </c>
      <c r="H1146" s="31">
        <v>0</v>
      </c>
      <c r="I1146" s="31">
        <v>87</v>
      </c>
      <c r="J1146" s="31">
        <v>0</v>
      </c>
      <c r="K1146" s="31">
        <v>0</v>
      </c>
      <c r="L1146" s="31">
        <v>0</v>
      </c>
      <c r="M1146" s="31">
        <v>87</v>
      </c>
    </row>
    <row r="1147" spans="1:13" x14ac:dyDescent="0.2">
      <c r="A1147" s="29" t="s">
        <v>21</v>
      </c>
      <c r="B1147" s="29" t="s">
        <v>23</v>
      </c>
      <c r="C1147" s="29" t="s">
        <v>32</v>
      </c>
      <c r="D1147" s="29" t="s">
        <v>33</v>
      </c>
      <c r="E1147" s="32">
        <v>3</v>
      </c>
      <c r="F1147" s="29">
        <v>1991</v>
      </c>
      <c r="G1147" s="31">
        <v>337.88842243982958</v>
      </c>
      <c r="H1147" s="31">
        <v>0</v>
      </c>
      <c r="I1147" s="31">
        <v>1207</v>
      </c>
      <c r="J1147" s="31">
        <v>260</v>
      </c>
      <c r="K1147" s="31">
        <v>300</v>
      </c>
      <c r="L1147" s="31">
        <v>60</v>
      </c>
      <c r="M1147" s="31">
        <v>1527</v>
      </c>
    </row>
    <row r="1148" spans="1:13" x14ac:dyDescent="0.2">
      <c r="A1148" s="29" t="s">
        <v>21</v>
      </c>
      <c r="B1148" s="29" t="s">
        <v>23</v>
      </c>
      <c r="C1148" s="29" t="s">
        <v>32</v>
      </c>
      <c r="D1148" s="29" t="s">
        <v>33</v>
      </c>
      <c r="E1148" s="30" t="s">
        <v>15</v>
      </c>
      <c r="F1148" s="29">
        <v>1994</v>
      </c>
      <c r="G1148" s="31">
        <v>514.3962310283008</v>
      </c>
      <c r="H1148" s="31">
        <v>325</v>
      </c>
      <c r="I1148" s="31">
        <v>17</v>
      </c>
      <c r="J1148" s="31">
        <v>17</v>
      </c>
      <c r="K1148" s="31">
        <v>78</v>
      </c>
      <c r="L1148" s="31">
        <v>15.600000000000001</v>
      </c>
      <c r="M1148" s="31">
        <v>374.6</v>
      </c>
    </row>
    <row r="1149" spans="1:13" x14ac:dyDescent="0.2">
      <c r="A1149" s="29" t="s">
        <v>21</v>
      </c>
      <c r="B1149" s="29" t="s">
        <v>23</v>
      </c>
      <c r="C1149" s="29" t="s">
        <v>32</v>
      </c>
      <c r="D1149" s="29" t="s">
        <v>33</v>
      </c>
      <c r="E1149" s="30" t="s">
        <v>16</v>
      </c>
      <c r="F1149" s="29">
        <v>1995</v>
      </c>
      <c r="G1149" s="31">
        <v>265.19485415684653</v>
      </c>
      <c r="H1149" s="31">
        <v>305</v>
      </c>
      <c r="I1149" s="31">
        <v>197</v>
      </c>
      <c r="J1149" s="31">
        <v>11</v>
      </c>
      <c r="K1149" s="31">
        <v>1</v>
      </c>
      <c r="L1149" s="31">
        <v>0.2</v>
      </c>
      <c r="M1149" s="31">
        <v>513.20000000000005</v>
      </c>
    </row>
    <row r="1150" spans="1:13" x14ac:dyDescent="0.2">
      <c r="A1150" s="29" t="s">
        <v>21</v>
      </c>
      <c r="B1150" s="29" t="s">
        <v>23</v>
      </c>
      <c r="C1150" s="29" t="s">
        <v>32</v>
      </c>
      <c r="D1150" s="29" t="s">
        <v>33</v>
      </c>
      <c r="E1150" s="32">
        <v>3</v>
      </c>
      <c r="F1150" s="29">
        <v>1996</v>
      </c>
      <c r="G1150" s="31">
        <v>384.58844830535133</v>
      </c>
      <c r="H1150" s="31">
        <v>0</v>
      </c>
      <c r="I1150" s="31">
        <v>230</v>
      </c>
      <c r="J1150" s="31">
        <v>388</v>
      </c>
      <c r="K1150" s="31">
        <v>0</v>
      </c>
      <c r="L1150" s="31">
        <v>0</v>
      </c>
      <c r="M1150" s="31">
        <v>618</v>
      </c>
    </row>
    <row r="1151" spans="1:13" x14ac:dyDescent="0.2">
      <c r="A1151" s="29" t="s">
        <v>21</v>
      </c>
      <c r="B1151" s="29" t="s">
        <v>23</v>
      </c>
      <c r="C1151" s="29" t="s">
        <v>32</v>
      </c>
      <c r="D1151" s="29" t="s">
        <v>33</v>
      </c>
      <c r="E1151" s="32">
        <v>3</v>
      </c>
      <c r="F1151" s="29">
        <v>1998</v>
      </c>
      <c r="G1151" s="31">
        <v>315.90040350084701</v>
      </c>
      <c r="H1151" s="31">
        <v>502</v>
      </c>
      <c r="I1151" s="31">
        <v>147</v>
      </c>
      <c r="J1151" s="31">
        <v>362</v>
      </c>
      <c r="K1151" s="31">
        <v>37</v>
      </c>
      <c r="L1151" s="31">
        <v>7.4</v>
      </c>
      <c r="M1151" s="31">
        <v>1018.4</v>
      </c>
    </row>
    <row r="1152" spans="1:13" x14ac:dyDescent="0.2">
      <c r="A1152" s="29" t="s">
        <v>21</v>
      </c>
      <c r="B1152" s="29" t="s">
        <v>23</v>
      </c>
      <c r="C1152" s="29" t="s">
        <v>32</v>
      </c>
      <c r="D1152" s="29" t="s">
        <v>33</v>
      </c>
      <c r="E1152" s="32">
        <v>3</v>
      </c>
      <c r="F1152" s="29">
        <v>1999</v>
      </c>
      <c r="G1152" s="31">
        <v>394.20315951298522</v>
      </c>
      <c r="H1152" s="31">
        <v>0</v>
      </c>
      <c r="I1152" s="31">
        <v>540</v>
      </c>
      <c r="J1152" s="31">
        <v>162</v>
      </c>
      <c r="K1152" s="31">
        <v>64</v>
      </c>
      <c r="L1152" s="31">
        <v>12.8</v>
      </c>
      <c r="M1152" s="31">
        <v>714.8</v>
      </c>
    </row>
    <row r="1153" spans="1:13" x14ac:dyDescent="0.2">
      <c r="A1153" s="29" t="s">
        <v>21</v>
      </c>
      <c r="B1153" s="29" t="s">
        <v>23</v>
      </c>
      <c r="C1153" s="29" t="s">
        <v>32</v>
      </c>
      <c r="D1153" s="29" t="s">
        <v>33</v>
      </c>
      <c r="E1153" s="32">
        <v>3</v>
      </c>
      <c r="F1153" s="29">
        <v>2000</v>
      </c>
      <c r="G1153" s="31">
        <v>279.57670887445761</v>
      </c>
      <c r="H1153" s="31">
        <v>0</v>
      </c>
      <c r="I1153" s="31">
        <v>489</v>
      </c>
      <c r="J1153" s="31">
        <v>3</v>
      </c>
      <c r="K1153" s="31">
        <v>0</v>
      </c>
      <c r="L1153" s="31">
        <v>0</v>
      </c>
      <c r="M1153" s="31">
        <v>492</v>
      </c>
    </row>
    <row r="1154" spans="1:13" x14ac:dyDescent="0.2">
      <c r="A1154" s="29" t="s">
        <v>21</v>
      </c>
      <c r="B1154" s="29" t="s">
        <v>23</v>
      </c>
      <c r="C1154" s="29" t="s">
        <v>32</v>
      </c>
      <c r="D1154" s="29" t="s">
        <v>33</v>
      </c>
      <c r="E1154" s="32">
        <v>3</v>
      </c>
      <c r="F1154" s="29">
        <v>2000</v>
      </c>
      <c r="G1154" s="31">
        <v>295.65236963446245</v>
      </c>
      <c r="H1154" s="31">
        <v>0</v>
      </c>
      <c r="I1154" s="31">
        <v>958</v>
      </c>
      <c r="J1154" s="31">
        <v>20</v>
      </c>
      <c r="K1154" s="31">
        <v>0</v>
      </c>
      <c r="L1154" s="31">
        <v>0</v>
      </c>
      <c r="M1154" s="31">
        <v>978</v>
      </c>
    </row>
    <row r="1155" spans="1:13" x14ac:dyDescent="0.2">
      <c r="A1155" s="29" t="s">
        <v>21</v>
      </c>
      <c r="B1155" s="29" t="s">
        <v>23</v>
      </c>
      <c r="C1155" s="29" t="s">
        <v>32</v>
      </c>
      <c r="D1155" s="29" t="s">
        <v>33</v>
      </c>
      <c r="E1155" s="32">
        <v>3</v>
      </c>
      <c r="F1155" s="29">
        <v>2000</v>
      </c>
      <c r="G1155" s="31">
        <v>299.71753123669544</v>
      </c>
      <c r="H1155" s="31">
        <v>237</v>
      </c>
      <c r="I1155" s="31">
        <v>0</v>
      </c>
      <c r="J1155" s="31">
        <v>64</v>
      </c>
      <c r="K1155" s="31">
        <v>81</v>
      </c>
      <c r="L1155" s="31">
        <v>16.2</v>
      </c>
      <c r="M1155" s="31">
        <v>317.2</v>
      </c>
    </row>
    <row r="1156" spans="1:13" x14ac:dyDescent="0.2">
      <c r="A1156" s="29" t="s">
        <v>21</v>
      </c>
      <c r="B1156" s="29" t="s">
        <v>23</v>
      </c>
      <c r="C1156" s="29" t="s">
        <v>32</v>
      </c>
      <c r="D1156" s="29" t="s">
        <v>33</v>
      </c>
      <c r="E1156" s="32">
        <v>3</v>
      </c>
      <c r="F1156" s="29">
        <v>2000</v>
      </c>
      <c r="G1156" s="31">
        <v>302.89655558181175</v>
      </c>
      <c r="H1156" s="31">
        <v>279</v>
      </c>
      <c r="I1156" s="31">
        <v>0</v>
      </c>
      <c r="J1156" s="31">
        <v>14</v>
      </c>
      <c r="K1156" s="31">
        <v>38</v>
      </c>
      <c r="L1156" s="31">
        <v>7.6000000000000005</v>
      </c>
      <c r="M1156" s="31">
        <v>300.60000000000002</v>
      </c>
    </row>
    <row r="1157" spans="1:13" x14ac:dyDescent="0.2">
      <c r="A1157" s="29" t="s">
        <v>21</v>
      </c>
      <c r="B1157" s="29" t="s">
        <v>23</v>
      </c>
      <c r="C1157" s="29" t="s">
        <v>32</v>
      </c>
      <c r="D1157" s="29" t="s">
        <v>33</v>
      </c>
      <c r="E1157" s="32">
        <v>3</v>
      </c>
      <c r="F1157" s="29">
        <v>2001</v>
      </c>
      <c r="G1157" s="31">
        <v>337.88842244041092</v>
      </c>
      <c r="H1157" s="31">
        <v>45</v>
      </c>
      <c r="I1157" s="31">
        <v>50</v>
      </c>
      <c r="J1157" s="31">
        <v>79</v>
      </c>
      <c r="K1157" s="31">
        <v>59</v>
      </c>
      <c r="L1157" s="31">
        <v>11.8</v>
      </c>
      <c r="M1157" s="31">
        <v>185.8</v>
      </c>
    </row>
    <row r="1158" spans="1:13" x14ac:dyDescent="0.2">
      <c r="A1158" s="29" t="s">
        <v>21</v>
      </c>
      <c r="B1158" s="29" t="s">
        <v>23</v>
      </c>
      <c r="C1158" s="29" t="s">
        <v>32</v>
      </c>
      <c r="D1158" s="29" t="s">
        <v>33</v>
      </c>
      <c r="E1158" s="32">
        <v>3</v>
      </c>
      <c r="F1158" s="29">
        <v>2004</v>
      </c>
      <c r="G1158" s="31">
        <v>389.25407202580004</v>
      </c>
      <c r="H1158" s="31">
        <v>369</v>
      </c>
      <c r="I1158" s="31">
        <v>0</v>
      </c>
      <c r="J1158" s="31">
        <v>64</v>
      </c>
      <c r="K1158" s="31">
        <v>28</v>
      </c>
      <c r="L1158" s="31">
        <v>5.6000000000000005</v>
      </c>
      <c r="M1158" s="31">
        <v>438.6</v>
      </c>
    </row>
    <row r="1159" spans="1:13" x14ac:dyDescent="0.2">
      <c r="A1159" s="29" t="s">
        <v>21</v>
      </c>
      <c r="B1159" s="29" t="s">
        <v>23</v>
      </c>
      <c r="C1159" s="29" t="s">
        <v>32</v>
      </c>
      <c r="D1159" s="29" t="s">
        <v>33</v>
      </c>
      <c r="E1159" s="32">
        <v>3</v>
      </c>
      <c r="F1159" s="29">
        <v>2004</v>
      </c>
      <c r="G1159" s="31">
        <v>399.43130434561738</v>
      </c>
      <c r="H1159" s="31">
        <v>137</v>
      </c>
      <c r="I1159" s="31">
        <v>385</v>
      </c>
      <c r="J1159" s="31">
        <v>60</v>
      </c>
      <c r="K1159" s="31">
        <v>820</v>
      </c>
      <c r="L1159" s="31">
        <v>164</v>
      </c>
      <c r="M1159" s="31">
        <v>746</v>
      </c>
    </row>
    <row r="1160" spans="1:13" x14ac:dyDescent="0.2">
      <c r="A1160" s="29" t="s">
        <v>21</v>
      </c>
      <c r="B1160" s="29" t="s">
        <v>23</v>
      </c>
      <c r="C1160" s="29" t="s">
        <v>32</v>
      </c>
      <c r="D1160" s="29" t="s">
        <v>33</v>
      </c>
      <c r="E1160" s="32">
        <v>3</v>
      </c>
      <c r="F1160" s="29">
        <v>2006</v>
      </c>
      <c r="G1160" s="31">
        <v>431.83192907355107</v>
      </c>
      <c r="H1160" s="31">
        <v>255</v>
      </c>
      <c r="I1160" s="31">
        <v>70</v>
      </c>
      <c r="J1160" s="31">
        <v>38</v>
      </c>
      <c r="K1160" s="31">
        <v>314</v>
      </c>
      <c r="L1160" s="31">
        <v>62.800000000000004</v>
      </c>
      <c r="M1160" s="31">
        <v>425.8</v>
      </c>
    </row>
    <row r="1161" spans="1:13" x14ac:dyDescent="0.2">
      <c r="A1161" s="29" t="s">
        <v>21</v>
      </c>
      <c r="B1161" s="29" t="s">
        <v>23</v>
      </c>
      <c r="C1161" s="29" t="s">
        <v>32</v>
      </c>
      <c r="D1161" s="29" t="s">
        <v>33</v>
      </c>
      <c r="E1161" s="30" t="s">
        <v>16</v>
      </c>
      <c r="F1161" s="29">
        <v>2006</v>
      </c>
      <c r="G1161" s="31">
        <v>307.44484463624133</v>
      </c>
      <c r="H1161" s="31">
        <v>315</v>
      </c>
      <c r="I1161" s="31">
        <v>203</v>
      </c>
      <c r="J1161" s="31">
        <v>24</v>
      </c>
      <c r="K1161" s="31">
        <v>0</v>
      </c>
      <c r="L1161" s="31">
        <v>0</v>
      </c>
      <c r="M1161" s="31">
        <v>542</v>
      </c>
    </row>
    <row r="1162" spans="1:13" x14ac:dyDescent="0.2">
      <c r="A1162" s="29" t="s">
        <v>21</v>
      </c>
      <c r="B1162" s="29" t="s">
        <v>23</v>
      </c>
      <c r="C1162" s="29" t="s">
        <v>32</v>
      </c>
      <c r="D1162" s="29" t="s">
        <v>33</v>
      </c>
      <c r="E1162" s="32">
        <v>3</v>
      </c>
      <c r="F1162" s="29">
        <v>2007</v>
      </c>
      <c r="G1162" s="31">
        <v>380.64729007257114</v>
      </c>
      <c r="H1162" s="31">
        <v>0</v>
      </c>
      <c r="I1162" s="31">
        <v>575</v>
      </c>
      <c r="J1162" s="31">
        <v>530</v>
      </c>
      <c r="K1162" s="31">
        <v>32</v>
      </c>
      <c r="L1162" s="31">
        <v>6.4</v>
      </c>
      <c r="M1162" s="31">
        <v>1111.4000000000001</v>
      </c>
    </row>
    <row r="1163" spans="1:13" x14ac:dyDescent="0.2">
      <c r="A1163" s="29" t="s">
        <v>21</v>
      </c>
      <c r="B1163" s="29" t="s">
        <v>23</v>
      </c>
      <c r="C1163" s="29" t="s">
        <v>32</v>
      </c>
      <c r="D1163" s="29" t="s">
        <v>33</v>
      </c>
      <c r="E1163" s="32">
        <v>3</v>
      </c>
      <c r="F1163" s="29">
        <v>2007</v>
      </c>
      <c r="G1163" s="31">
        <v>404.36551281933612</v>
      </c>
      <c r="H1163" s="31">
        <v>395</v>
      </c>
      <c r="I1163" s="31">
        <v>86</v>
      </c>
      <c r="J1163" s="31">
        <v>244</v>
      </c>
      <c r="K1163" s="31">
        <v>206</v>
      </c>
      <c r="L1163" s="31">
        <v>41.2</v>
      </c>
      <c r="M1163" s="31">
        <v>766.2</v>
      </c>
    </row>
    <row r="1164" spans="1:13" x14ac:dyDescent="0.2">
      <c r="A1164" s="29" t="s">
        <v>21</v>
      </c>
      <c r="B1164" s="29" t="s">
        <v>23</v>
      </c>
      <c r="C1164" s="29" t="s">
        <v>32</v>
      </c>
      <c r="D1164" s="29" t="s">
        <v>33</v>
      </c>
      <c r="E1164" s="32">
        <v>3</v>
      </c>
      <c r="F1164" s="29">
        <v>2007</v>
      </c>
      <c r="G1164" s="31">
        <v>729.65915617527594</v>
      </c>
      <c r="H1164" s="31">
        <v>190</v>
      </c>
      <c r="I1164" s="31">
        <v>305</v>
      </c>
      <c r="J1164" s="31">
        <v>47</v>
      </c>
      <c r="K1164" s="31">
        <v>0</v>
      </c>
      <c r="L1164" s="31">
        <v>0</v>
      </c>
      <c r="M1164" s="31">
        <v>542</v>
      </c>
    </row>
    <row r="1165" spans="1:13" x14ac:dyDescent="0.2">
      <c r="A1165" s="29" t="s">
        <v>21</v>
      </c>
      <c r="B1165" s="29" t="s">
        <v>23</v>
      </c>
      <c r="C1165" s="29" t="s">
        <v>32</v>
      </c>
      <c r="D1165" s="29" t="s">
        <v>33</v>
      </c>
      <c r="E1165" s="30" t="s">
        <v>15</v>
      </c>
      <c r="F1165" s="29">
        <v>2007</v>
      </c>
      <c r="G1165" s="31">
        <v>404.36551281933612</v>
      </c>
      <c r="H1165" s="31">
        <v>0</v>
      </c>
      <c r="I1165" s="31">
        <v>75</v>
      </c>
      <c r="J1165" s="31">
        <v>48</v>
      </c>
      <c r="K1165" s="31">
        <v>15</v>
      </c>
      <c r="L1165" s="31">
        <v>3</v>
      </c>
      <c r="M1165" s="31">
        <v>126</v>
      </c>
    </row>
    <row r="1166" spans="1:13" x14ac:dyDescent="0.2">
      <c r="A1166" s="29" t="s">
        <v>21</v>
      </c>
      <c r="B1166" s="29" t="s">
        <v>23</v>
      </c>
      <c r="C1166" s="29" t="s">
        <v>32</v>
      </c>
      <c r="D1166" s="29" t="s">
        <v>33</v>
      </c>
      <c r="E1166" s="32">
        <v>3</v>
      </c>
      <c r="F1166" s="29">
        <v>2008</v>
      </c>
      <c r="G1166" s="31">
        <v>500.2581333332239</v>
      </c>
      <c r="H1166" s="31">
        <v>0</v>
      </c>
      <c r="I1166" s="31">
        <v>451</v>
      </c>
      <c r="J1166" s="31">
        <v>20</v>
      </c>
      <c r="K1166" s="31">
        <v>5</v>
      </c>
      <c r="L1166" s="31">
        <v>1</v>
      </c>
      <c r="M1166" s="31">
        <v>472</v>
      </c>
    </row>
    <row r="1167" spans="1:13" x14ac:dyDescent="0.2">
      <c r="A1167" s="29" t="s">
        <v>21</v>
      </c>
      <c r="B1167" s="29" t="s">
        <v>23</v>
      </c>
      <c r="C1167" s="29" t="s">
        <v>32</v>
      </c>
      <c r="D1167" s="29" t="s">
        <v>33</v>
      </c>
      <c r="E1167" s="32">
        <v>2</v>
      </c>
      <c r="F1167" s="29">
        <v>2010</v>
      </c>
      <c r="G1167" s="31">
        <v>491.5142336723477</v>
      </c>
      <c r="H1167" s="31">
        <v>0</v>
      </c>
      <c r="I1167" s="31">
        <v>357</v>
      </c>
      <c r="J1167" s="31">
        <v>1</v>
      </c>
      <c r="K1167" s="31">
        <v>21</v>
      </c>
      <c r="L1167" s="31">
        <v>4.2</v>
      </c>
      <c r="M1167" s="31">
        <v>362.2</v>
      </c>
    </row>
    <row r="1168" spans="1:13" x14ac:dyDescent="0.2">
      <c r="A1168" s="29" t="s">
        <v>21</v>
      </c>
      <c r="B1168" s="29" t="s">
        <v>23</v>
      </c>
      <c r="C1168" s="29" t="s">
        <v>32</v>
      </c>
      <c r="D1168" s="29" t="s">
        <v>33</v>
      </c>
      <c r="E1168" s="32">
        <v>2</v>
      </c>
      <c r="F1168" s="29">
        <v>2010</v>
      </c>
      <c r="G1168" s="31">
        <v>493.69267747479194</v>
      </c>
      <c r="H1168" s="31">
        <v>0</v>
      </c>
      <c r="I1168" s="31">
        <v>897</v>
      </c>
      <c r="J1168" s="31">
        <v>11</v>
      </c>
      <c r="K1168" s="31">
        <v>82</v>
      </c>
      <c r="L1168" s="31">
        <v>16.400000000000002</v>
      </c>
      <c r="M1168" s="31">
        <v>924.4</v>
      </c>
    </row>
    <row r="1169" spans="1:13" x14ac:dyDescent="0.2">
      <c r="A1169" s="29" t="s">
        <v>21</v>
      </c>
      <c r="B1169" s="29" t="s">
        <v>23</v>
      </c>
      <c r="C1169" s="29" t="s">
        <v>32</v>
      </c>
      <c r="D1169" s="29" t="s">
        <v>33</v>
      </c>
      <c r="E1169" s="32">
        <v>2</v>
      </c>
      <c r="F1169" s="29">
        <v>2010</v>
      </c>
      <c r="G1169" s="31">
        <v>529.61825163357798</v>
      </c>
      <c r="H1169" s="31">
        <v>0</v>
      </c>
      <c r="I1169" s="31">
        <v>530</v>
      </c>
      <c r="J1169" s="31">
        <v>36</v>
      </c>
      <c r="K1169" s="31">
        <v>41</v>
      </c>
      <c r="L1169" s="31">
        <v>8.2000000000000011</v>
      </c>
      <c r="M1169" s="31">
        <v>574.20000000000005</v>
      </c>
    </row>
    <row r="1170" spans="1:13" x14ac:dyDescent="0.2">
      <c r="A1170" s="29" t="s">
        <v>21</v>
      </c>
      <c r="B1170" s="29" t="s">
        <v>23</v>
      </c>
      <c r="C1170" s="29" t="s">
        <v>32</v>
      </c>
      <c r="D1170" s="29" t="s">
        <v>33</v>
      </c>
      <c r="E1170" s="32">
        <v>2</v>
      </c>
      <c r="F1170" s="29">
        <v>2010</v>
      </c>
      <c r="G1170" s="31">
        <v>691.24927423261386</v>
      </c>
      <c r="H1170" s="31">
        <v>0</v>
      </c>
      <c r="I1170" s="31">
        <v>105</v>
      </c>
      <c r="J1170" s="31">
        <v>3</v>
      </c>
      <c r="K1170" s="31">
        <v>0</v>
      </c>
      <c r="L1170" s="31">
        <v>0</v>
      </c>
      <c r="M1170" s="31">
        <v>108</v>
      </c>
    </row>
    <row r="1171" spans="1:13" x14ac:dyDescent="0.2">
      <c r="A1171" s="29" t="s">
        <v>21</v>
      </c>
      <c r="B1171" s="29" t="s">
        <v>23</v>
      </c>
      <c r="C1171" s="29" t="s">
        <v>32</v>
      </c>
      <c r="D1171" s="29" t="s">
        <v>33</v>
      </c>
      <c r="E1171" s="32">
        <v>2</v>
      </c>
      <c r="F1171" s="29">
        <v>2010</v>
      </c>
      <c r="G1171" s="31">
        <v>830.98384292137553</v>
      </c>
      <c r="H1171" s="31">
        <v>0</v>
      </c>
      <c r="I1171" s="31">
        <v>200</v>
      </c>
      <c r="J1171" s="31">
        <v>323</v>
      </c>
      <c r="K1171" s="31">
        <v>40</v>
      </c>
      <c r="L1171" s="31">
        <v>8</v>
      </c>
      <c r="M1171" s="31">
        <v>531</v>
      </c>
    </row>
    <row r="1172" spans="1:13" x14ac:dyDescent="0.2">
      <c r="A1172" s="29" t="s">
        <v>21</v>
      </c>
      <c r="B1172" s="29" t="s">
        <v>23</v>
      </c>
      <c r="C1172" s="29" t="s">
        <v>32</v>
      </c>
      <c r="D1172" s="29" t="s">
        <v>33</v>
      </c>
      <c r="E1172" s="30" t="s">
        <v>12</v>
      </c>
      <c r="F1172" s="29">
        <v>2010</v>
      </c>
      <c r="G1172" s="31">
        <v>501.76081527344542</v>
      </c>
      <c r="H1172" s="31">
        <v>310</v>
      </c>
      <c r="I1172" s="31">
        <v>53</v>
      </c>
      <c r="J1172" s="31">
        <v>8</v>
      </c>
      <c r="K1172" s="31">
        <v>196</v>
      </c>
      <c r="L1172" s="31">
        <v>39.200000000000003</v>
      </c>
      <c r="M1172" s="31">
        <v>410.2</v>
      </c>
    </row>
    <row r="1173" spans="1:13" x14ac:dyDescent="0.2">
      <c r="A1173" s="29" t="s">
        <v>21</v>
      </c>
      <c r="B1173" s="29" t="s">
        <v>23</v>
      </c>
      <c r="C1173" s="29" t="s">
        <v>32</v>
      </c>
      <c r="D1173" s="29" t="s">
        <v>33</v>
      </c>
      <c r="E1173" s="32">
        <v>2</v>
      </c>
      <c r="F1173" s="29">
        <v>2011</v>
      </c>
      <c r="G1173" s="31">
        <v>461.53195758616278</v>
      </c>
      <c r="H1173" s="31">
        <v>0</v>
      </c>
      <c r="I1173" s="31">
        <v>789</v>
      </c>
      <c r="J1173" s="31">
        <v>11</v>
      </c>
      <c r="K1173" s="31">
        <v>105</v>
      </c>
      <c r="L1173" s="31">
        <v>21</v>
      </c>
      <c r="M1173" s="31">
        <v>821</v>
      </c>
    </row>
    <row r="1174" spans="1:13" x14ac:dyDescent="0.2">
      <c r="A1174" s="29" t="s">
        <v>21</v>
      </c>
      <c r="B1174" s="29" t="s">
        <v>23</v>
      </c>
      <c r="C1174" s="29" t="s">
        <v>32</v>
      </c>
      <c r="D1174" s="29" t="s">
        <v>33</v>
      </c>
      <c r="E1174" s="32">
        <v>2</v>
      </c>
      <c r="F1174" s="29">
        <v>2011</v>
      </c>
      <c r="G1174" s="31">
        <v>681.73423927350404</v>
      </c>
      <c r="H1174" s="31">
        <v>316</v>
      </c>
      <c r="I1174" s="31">
        <v>0</v>
      </c>
      <c r="J1174" s="31">
        <v>38</v>
      </c>
      <c r="K1174" s="31">
        <v>45</v>
      </c>
      <c r="L1174" s="31">
        <v>9</v>
      </c>
      <c r="M1174" s="31">
        <v>363</v>
      </c>
    </row>
    <row r="1175" spans="1:13" x14ac:dyDescent="0.2">
      <c r="A1175" s="29" t="s">
        <v>21</v>
      </c>
      <c r="B1175" s="29" t="s">
        <v>23</v>
      </c>
      <c r="C1175" s="29" t="s">
        <v>32</v>
      </c>
      <c r="D1175" s="29" t="s">
        <v>33</v>
      </c>
      <c r="E1175" s="32">
        <v>2</v>
      </c>
      <c r="F1175" s="29">
        <v>2012</v>
      </c>
      <c r="G1175" s="31">
        <v>393.64592922651559</v>
      </c>
      <c r="H1175" s="31">
        <v>0</v>
      </c>
      <c r="I1175" s="31">
        <v>288</v>
      </c>
      <c r="J1175" s="31">
        <v>0</v>
      </c>
      <c r="K1175" s="31">
        <v>18</v>
      </c>
      <c r="L1175" s="31">
        <v>3.6</v>
      </c>
      <c r="M1175" s="31">
        <v>291.60000000000002</v>
      </c>
    </row>
    <row r="1176" spans="1:13" x14ac:dyDescent="0.2">
      <c r="A1176" s="29" t="s">
        <v>21</v>
      </c>
      <c r="B1176" s="29" t="s">
        <v>23</v>
      </c>
      <c r="C1176" s="29" t="s">
        <v>32</v>
      </c>
      <c r="D1176" s="29" t="s">
        <v>33</v>
      </c>
      <c r="E1176" s="32">
        <v>2</v>
      </c>
      <c r="F1176" s="29">
        <v>2012</v>
      </c>
      <c r="G1176" s="31">
        <v>450.18281108856814</v>
      </c>
      <c r="H1176" s="31">
        <v>0</v>
      </c>
      <c r="I1176" s="31">
        <v>580</v>
      </c>
      <c r="J1176" s="31">
        <v>242</v>
      </c>
      <c r="K1176" s="31">
        <v>138</v>
      </c>
      <c r="L1176" s="31">
        <v>27.6</v>
      </c>
      <c r="M1176" s="31">
        <v>849.6</v>
      </c>
    </row>
    <row r="1177" spans="1:13" x14ac:dyDescent="0.2">
      <c r="A1177" s="29" t="s">
        <v>21</v>
      </c>
      <c r="B1177" s="29" t="s">
        <v>23</v>
      </c>
      <c r="C1177" s="29" t="s">
        <v>32</v>
      </c>
      <c r="D1177" s="29" t="s">
        <v>33</v>
      </c>
      <c r="E1177" s="32">
        <v>2</v>
      </c>
      <c r="F1177" s="29">
        <v>2012</v>
      </c>
      <c r="G1177" s="31">
        <v>464.95071282798153</v>
      </c>
      <c r="H1177" s="31">
        <v>48</v>
      </c>
      <c r="I1177" s="31">
        <v>0</v>
      </c>
      <c r="J1177" s="31">
        <v>27</v>
      </c>
      <c r="K1177" s="31">
        <v>20</v>
      </c>
      <c r="L1177" s="31">
        <v>4</v>
      </c>
      <c r="M1177" s="31">
        <v>79</v>
      </c>
    </row>
    <row r="1178" spans="1:13" x14ac:dyDescent="0.2">
      <c r="A1178" s="29" t="s">
        <v>21</v>
      </c>
      <c r="B1178" s="29" t="s">
        <v>23</v>
      </c>
      <c r="C1178" s="29" t="s">
        <v>32</v>
      </c>
      <c r="D1178" s="29" t="s">
        <v>33</v>
      </c>
      <c r="E1178" s="32">
        <v>2</v>
      </c>
      <c r="F1178" s="29">
        <v>2014</v>
      </c>
      <c r="G1178" s="31">
        <v>782.57905697783576</v>
      </c>
      <c r="H1178" s="31">
        <v>411</v>
      </c>
      <c r="I1178" s="31">
        <v>42</v>
      </c>
      <c r="J1178" s="31">
        <v>212</v>
      </c>
      <c r="K1178" s="31">
        <v>43</v>
      </c>
      <c r="L1178" s="31">
        <v>8.6</v>
      </c>
      <c r="M1178" s="31">
        <v>673.6</v>
      </c>
    </row>
    <row r="1179" spans="1:13" x14ac:dyDescent="0.2">
      <c r="A1179" s="29" t="s">
        <v>21</v>
      </c>
      <c r="B1179" s="29" t="s">
        <v>23</v>
      </c>
      <c r="C1179" s="29" t="s">
        <v>32</v>
      </c>
      <c r="D1179" s="29" t="s">
        <v>33</v>
      </c>
      <c r="E1179" s="30" t="s">
        <v>12</v>
      </c>
      <c r="F1179" s="29">
        <v>2014</v>
      </c>
      <c r="G1179" s="31">
        <v>782.57905697783576</v>
      </c>
      <c r="H1179" s="31">
        <v>83</v>
      </c>
      <c r="I1179" s="31">
        <v>14</v>
      </c>
      <c r="J1179" s="31">
        <v>35</v>
      </c>
      <c r="K1179" s="31">
        <v>0</v>
      </c>
      <c r="L1179" s="31">
        <v>0</v>
      </c>
      <c r="M1179" s="31">
        <v>132</v>
      </c>
    </row>
    <row r="1180" spans="1:13" x14ac:dyDescent="0.2">
      <c r="A1180" s="29" t="s">
        <v>21</v>
      </c>
      <c r="B1180" s="29" t="s">
        <v>23</v>
      </c>
      <c r="C1180" s="29" t="s">
        <v>32</v>
      </c>
      <c r="D1180" s="29" t="s">
        <v>33</v>
      </c>
      <c r="E1180" s="32">
        <v>1</v>
      </c>
      <c r="F1180" s="29">
        <v>2015</v>
      </c>
      <c r="G1180" s="31">
        <v>504.61224061853312</v>
      </c>
      <c r="H1180" s="31">
        <v>8</v>
      </c>
      <c r="I1180" s="31">
        <v>114</v>
      </c>
      <c r="J1180" s="31">
        <v>0</v>
      </c>
      <c r="K1180" s="31">
        <v>60</v>
      </c>
      <c r="L1180" s="31">
        <v>12</v>
      </c>
      <c r="M1180" s="31">
        <v>134</v>
      </c>
    </row>
    <row r="1181" spans="1:13" x14ac:dyDescent="0.2">
      <c r="A1181" s="29" t="s">
        <v>21</v>
      </c>
      <c r="B1181" s="29" t="s">
        <v>23</v>
      </c>
      <c r="C1181" s="29" t="s">
        <v>32</v>
      </c>
      <c r="D1181" s="29" t="s">
        <v>33</v>
      </c>
      <c r="E1181" s="32">
        <v>1</v>
      </c>
      <c r="F1181" s="29">
        <v>2015</v>
      </c>
      <c r="G1181" s="31">
        <v>655.11068141746352</v>
      </c>
      <c r="H1181" s="31">
        <v>36</v>
      </c>
      <c r="I1181" s="31">
        <v>73</v>
      </c>
      <c r="J1181" s="31">
        <v>72</v>
      </c>
      <c r="K1181" s="31">
        <v>365</v>
      </c>
      <c r="L1181" s="31">
        <v>73</v>
      </c>
      <c r="M1181" s="31">
        <v>254</v>
      </c>
    </row>
    <row r="1182" spans="1:13" x14ac:dyDescent="0.2">
      <c r="A1182" s="29" t="s">
        <v>21</v>
      </c>
      <c r="B1182" s="29" t="s">
        <v>23</v>
      </c>
      <c r="C1182" s="29" t="s">
        <v>32</v>
      </c>
      <c r="D1182" s="29" t="s">
        <v>33</v>
      </c>
      <c r="E1182" s="32">
        <v>1</v>
      </c>
      <c r="F1182" s="29">
        <v>2015</v>
      </c>
      <c r="G1182" s="31">
        <v>841.86121089442065</v>
      </c>
      <c r="H1182" s="31">
        <v>12</v>
      </c>
      <c r="I1182" s="31">
        <v>39</v>
      </c>
      <c r="J1182" s="31">
        <v>0</v>
      </c>
      <c r="K1182" s="31">
        <v>99</v>
      </c>
      <c r="L1182" s="31">
        <v>19.8</v>
      </c>
      <c r="M1182" s="31">
        <v>70.8</v>
      </c>
    </row>
    <row r="1183" spans="1:13" x14ac:dyDescent="0.2">
      <c r="A1183" s="29" t="s">
        <v>21</v>
      </c>
      <c r="B1183" s="29" t="s">
        <v>23</v>
      </c>
      <c r="C1183" s="29" t="s">
        <v>32</v>
      </c>
      <c r="D1183" s="29" t="s">
        <v>33</v>
      </c>
      <c r="E1183" s="32">
        <v>1</v>
      </c>
      <c r="F1183" s="29">
        <v>2016</v>
      </c>
      <c r="G1183" s="31">
        <v>397.41999701186052</v>
      </c>
      <c r="H1183" s="31">
        <v>145</v>
      </c>
      <c r="I1183" s="31">
        <v>0</v>
      </c>
      <c r="J1183" s="31">
        <v>104</v>
      </c>
      <c r="K1183" s="31">
        <v>15</v>
      </c>
      <c r="L1183" s="31">
        <v>3</v>
      </c>
      <c r="M1183" s="31">
        <v>252</v>
      </c>
    </row>
    <row r="1184" spans="1:13" x14ac:dyDescent="0.2">
      <c r="A1184" s="29" t="s">
        <v>21</v>
      </c>
      <c r="B1184" s="29" t="s">
        <v>23</v>
      </c>
      <c r="C1184" s="29" t="s">
        <v>32</v>
      </c>
      <c r="D1184" s="29" t="s">
        <v>33</v>
      </c>
      <c r="E1184" s="32">
        <v>1</v>
      </c>
      <c r="F1184" s="29">
        <v>2016</v>
      </c>
      <c r="G1184" s="31">
        <v>625.86066159230404</v>
      </c>
      <c r="H1184" s="31">
        <v>0</v>
      </c>
      <c r="I1184" s="31">
        <v>271</v>
      </c>
      <c r="J1184" s="31">
        <v>19</v>
      </c>
      <c r="K1184" s="31">
        <v>5</v>
      </c>
      <c r="L1184" s="31">
        <v>1</v>
      </c>
      <c r="M1184" s="31">
        <v>291</v>
      </c>
    </row>
    <row r="1185" spans="1:13" x14ac:dyDescent="0.2">
      <c r="A1185" s="29" t="s">
        <v>21</v>
      </c>
      <c r="B1185" s="29" t="s">
        <v>23</v>
      </c>
      <c r="C1185" s="29" t="s">
        <v>32</v>
      </c>
      <c r="D1185" s="29" t="s">
        <v>33</v>
      </c>
      <c r="E1185" s="32">
        <v>1</v>
      </c>
      <c r="F1185" s="29">
        <v>2016</v>
      </c>
      <c r="G1185" s="31">
        <v>1231.0523982447337</v>
      </c>
      <c r="H1185" s="31">
        <v>12</v>
      </c>
      <c r="I1185" s="31">
        <v>460</v>
      </c>
      <c r="J1185" s="31">
        <v>28</v>
      </c>
      <c r="K1185" s="31">
        <v>1</v>
      </c>
      <c r="L1185" s="31">
        <v>0.2</v>
      </c>
      <c r="M1185" s="31">
        <v>500.2</v>
      </c>
    </row>
    <row r="1186" spans="1:13" x14ac:dyDescent="0.2">
      <c r="A1186" s="29" t="s">
        <v>21</v>
      </c>
      <c r="B1186" s="29" t="s">
        <v>23</v>
      </c>
      <c r="C1186" s="29" t="s">
        <v>8</v>
      </c>
      <c r="D1186" s="29" t="s">
        <v>9</v>
      </c>
      <c r="E1186" s="32">
        <v>3</v>
      </c>
      <c r="F1186" s="29">
        <v>2000</v>
      </c>
      <c r="G1186" s="31">
        <v>370.12723650587822</v>
      </c>
      <c r="H1186" s="31">
        <v>0</v>
      </c>
      <c r="I1186" s="31">
        <v>50</v>
      </c>
      <c r="J1186" s="31">
        <v>7</v>
      </c>
      <c r="K1186" s="31">
        <v>8</v>
      </c>
      <c r="L1186" s="31">
        <v>1.6</v>
      </c>
      <c r="M1186" s="31">
        <v>58.6</v>
      </c>
    </row>
    <row r="1187" spans="1:13" x14ac:dyDescent="0.2">
      <c r="A1187" s="29" t="s">
        <v>21</v>
      </c>
      <c r="B1187" s="29" t="s">
        <v>23</v>
      </c>
      <c r="C1187" s="29" t="s">
        <v>8</v>
      </c>
      <c r="D1187" s="29" t="s">
        <v>9</v>
      </c>
      <c r="E1187" s="32">
        <v>3</v>
      </c>
      <c r="F1187" s="29">
        <v>2001</v>
      </c>
      <c r="G1187" s="31">
        <v>448.08888324811295</v>
      </c>
      <c r="H1187" s="31">
        <v>0</v>
      </c>
      <c r="I1187" s="31">
        <v>494</v>
      </c>
      <c r="J1187" s="31">
        <v>18</v>
      </c>
      <c r="K1187" s="31">
        <v>19</v>
      </c>
      <c r="L1187" s="31">
        <v>3.8000000000000003</v>
      </c>
      <c r="M1187" s="31">
        <v>515.79999999999995</v>
      </c>
    </row>
    <row r="1188" spans="1:13" x14ac:dyDescent="0.2">
      <c r="A1188" s="29" t="s">
        <v>21</v>
      </c>
      <c r="B1188" s="29" t="s">
        <v>23</v>
      </c>
      <c r="C1188" s="29" t="s">
        <v>8</v>
      </c>
      <c r="D1188" s="29" t="s">
        <v>9</v>
      </c>
      <c r="E1188" s="32">
        <v>3</v>
      </c>
      <c r="F1188" s="29">
        <v>2003</v>
      </c>
      <c r="G1188" s="31">
        <v>560.21752546592165</v>
      </c>
      <c r="H1188" s="31">
        <v>0</v>
      </c>
      <c r="I1188" s="31">
        <v>242</v>
      </c>
      <c r="J1188" s="31">
        <v>4</v>
      </c>
      <c r="K1188" s="31">
        <v>27</v>
      </c>
      <c r="L1188" s="31">
        <v>5.4</v>
      </c>
      <c r="M1188" s="31">
        <v>251.4</v>
      </c>
    </row>
    <row r="1189" spans="1:13" x14ac:dyDescent="0.2">
      <c r="A1189" s="29" t="s">
        <v>21</v>
      </c>
      <c r="B1189" s="29" t="s">
        <v>23</v>
      </c>
      <c r="C1189" s="29" t="s">
        <v>8</v>
      </c>
      <c r="D1189" s="29" t="s">
        <v>9</v>
      </c>
      <c r="E1189" s="32">
        <v>3</v>
      </c>
      <c r="F1189" s="29">
        <v>2009</v>
      </c>
      <c r="G1189" s="31">
        <v>455.73381810038774</v>
      </c>
      <c r="H1189" s="31">
        <v>0</v>
      </c>
      <c r="I1189" s="31">
        <v>390</v>
      </c>
      <c r="J1189" s="31">
        <v>160</v>
      </c>
      <c r="K1189" s="31">
        <v>142</v>
      </c>
      <c r="L1189" s="31">
        <v>28.400000000000002</v>
      </c>
      <c r="M1189" s="31">
        <v>578.4</v>
      </c>
    </row>
    <row r="1190" spans="1:13" x14ac:dyDescent="0.2">
      <c r="A1190" s="29" t="s">
        <v>21</v>
      </c>
      <c r="B1190" s="29" t="s">
        <v>23</v>
      </c>
      <c r="C1190" s="29" t="s">
        <v>8</v>
      </c>
      <c r="D1190" s="29" t="s">
        <v>9</v>
      </c>
      <c r="E1190" s="32">
        <v>2</v>
      </c>
      <c r="F1190" s="29">
        <v>2010</v>
      </c>
      <c r="G1190" s="31">
        <v>637.10433058165222</v>
      </c>
      <c r="H1190" s="31">
        <v>0</v>
      </c>
      <c r="I1190" s="31">
        <v>102</v>
      </c>
      <c r="J1190" s="31">
        <v>20</v>
      </c>
      <c r="K1190" s="31">
        <v>25</v>
      </c>
      <c r="L1190" s="31">
        <v>5</v>
      </c>
      <c r="M1190" s="31">
        <v>127</v>
      </c>
    </row>
    <row r="1191" spans="1:13" x14ac:dyDescent="0.2">
      <c r="A1191" s="29" t="s">
        <v>21</v>
      </c>
      <c r="B1191" s="29" t="s">
        <v>23</v>
      </c>
      <c r="C1191" s="29" t="s">
        <v>8</v>
      </c>
      <c r="D1191" s="29" t="s">
        <v>9</v>
      </c>
      <c r="E1191" s="32">
        <v>2</v>
      </c>
      <c r="F1191" s="29">
        <v>2011</v>
      </c>
      <c r="G1191" s="31">
        <v>615.04527019564489</v>
      </c>
      <c r="H1191" s="31">
        <v>115</v>
      </c>
      <c r="I1191" s="31">
        <v>764</v>
      </c>
      <c r="J1191" s="31">
        <v>26</v>
      </c>
      <c r="K1191" s="31">
        <v>0</v>
      </c>
      <c r="L1191" s="31">
        <v>0</v>
      </c>
      <c r="M1191" s="31">
        <v>905</v>
      </c>
    </row>
    <row r="1192" spans="1:13" x14ac:dyDescent="0.2">
      <c r="A1192" s="29" t="s">
        <v>21</v>
      </c>
      <c r="B1192" s="29" t="s">
        <v>23</v>
      </c>
      <c r="C1192" s="29" t="s">
        <v>8</v>
      </c>
      <c r="D1192" s="29" t="s">
        <v>9</v>
      </c>
      <c r="E1192" s="32">
        <v>1</v>
      </c>
      <c r="F1192" s="29">
        <v>2016</v>
      </c>
      <c r="G1192" s="31">
        <v>561.95835141126145</v>
      </c>
      <c r="H1192" s="31">
        <v>0</v>
      </c>
      <c r="I1192" s="31">
        <v>271</v>
      </c>
      <c r="J1192" s="31">
        <v>4</v>
      </c>
      <c r="K1192" s="31">
        <v>2</v>
      </c>
      <c r="L1192" s="31">
        <v>0.4</v>
      </c>
      <c r="M1192" s="31">
        <v>275.39999999999998</v>
      </c>
    </row>
    <row r="1193" spans="1:13" x14ac:dyDescent="0.2">
      <c r="A1193" s="29" t="s">
        <v>21</v>
      </c>
      <c r="B1193" s="29" t="s">
        <v>23</v>
      </c>
      <c r="C1193" s="29" t="s">
        <v>8</v>
      </c>
      <c r="D1193" s="29" t="s">
        <v>38</v>
      </c>
      <c r="E1193" s="32">
        <v>3</v>
      </c>
      <c r="F1193" s="29">
        <v>1988</v>
      </c>
      <c r="G1193" s="31">
        <v>294.41939267447219</v>
      </c>
      <c r="H1193" s="31">
        <v>95</v>
      </c>
      <c r="I1193" s="31">
        <v>1129</v>
      </c>
      <c r="J1193" s="31">
        <v>12</v>
      </c>
      <c r="K1193" s="31">
        <v>13</v>
      </c>
      <c r="L1193" s="31">
        <v>2.6</v>
      </c>
      <c r="M1193" s="31">
        <v>1238.5999999999999</v>
      </c>
    </row>
    <row r="1194" spans="1:13" x14ac:dyDescent="0.2">
      <c r="A1194" s="29" t="s">
        <v>21</v>
      </c>
      <c r="B1194" s="29" t="s">
        <v>23</v>
      </c>
      <c r="C1194" s="29" t="s">
        <v>8</v>
      </c>
      <c r="D1194" s="29" t="s">
        <v>38</v>
      </c>
      <c r="E1194" s="30" t="s">
        <v>15</v>
      </c>
      <c r="F1194" s="29">
        <v>1991</v>
      </c>
      <c r="G1194" s="31">
        <v>375.95742476151037</v>
      </c>
      <c r="H1194" s="31">
        <v>0</v>
      </c>
      <c r="I1194" s="31">
        <v>215</v>
      </c>
      <c r="J1194" s="31">
        <v>3</v>
      </c>
      <c r="K1194" s="31">
        <v>0</v>
      </c>
      <c r="L1194" s="31">
        <v>0</v>
      </c>
      <c r="M1194" s="31">
        <v>218</v>
      </c>
    </row>
    <row r="1195" spans="1:13" x14ac:dyDescent="0.2">
      <c r="A1195" s="29" t="s">
        <v>21</v>
      </c>
      <c r="B1195" s="29" t="s">
        <v>23</v>
      </c>
      <c r="C1195" s="29" t="s">
        <v>8</v>
      </c>
      <c r="D1195" s="29" t="s">
        <v>38</v>
      </c>
      <c r="E1195" s="32">
        <v>3</v>
      </c>
      <c r="F1195" s="29">
        <v>1999</v>
      </c>
      <c r="G1195" s="31">
        <v>431.81510925577021</v>
      </c>
      <c r="H1195" s="31">
        <v>0</v>
      </c>
      <c r="I1195" s="31">
        <v>586</v>
      </c>
      <c r="J1195" s="31">
        <v>11</v>
      </c>
      <c r="K1195" s="31">
        <v>7</v>
      </c>
      <c r="L1195" s="31">
        <v>1.4000000000000001</v>
      </c>
      <c r="M1195" s="31">
        <v>598.4</v>
      </c>
    </row>
    <row r="1196" spans="1:13" x14ac:dyDescent="0.2">
      <c r="A1196" s="29" t="s">
        <v>21</v>
      </c>
      <c r="B1196" s="29" t="s">
        <v>23</v>
      </c>
      <c r="C1196" s="29" t="s">
        <v>8</v>
      </c>
      <c r="D1196" s="29" t="s">
        <v>38</v>
      </c>
      <c r="E1196" s="32">
        <v>3</v>
      </c>
      <c r="F1196" s="29">
        <v>2001</v>
      </c>
      <c r="G1196" s="31">
        <v>376.29400336110172</v>
      </c>
      <c r="H1196" s="31">
        <v>0</v>
      </c>
      <c r="I1196" s="31">
        <v>820</v>
      </c>
      <c r="J1196" s="31">
        <v>77</v>
      </c>
      <c r="K1196" s="31">
        <v>51</v>
      </c>
      <c r="L1196" s="31">
        <v>10.200000000000001</v>
      </c>
      <c r="M1196" s="31">
        <v>907.2</v>
      </c>
    </row>
    <row r="1197" spans="1:13" x14ac:dyDescent="0.2">
      <c r="A1197" s="29" t="s">
        <v>21</v>
      </c>
      <c r="B1197" s="29" t="s">
        <v>23</v>
      </c>
      <c r="C1197" s="29" t="s">
        <v>8</v>
      </c>
      <c r="D1197" s="29" t="s">
        <v>38</v>
      </c>
      <c r="E1197" s="30" t="s">
        <v>15</v>
      </c>
      <c r="F1197" s="29">
        <v>2001</v>
      </c>
      <c r="G1197" s="31">
        <v>356.4827567893725</v>
      </c>
      <c r="H1197" s="31">
        <v>0</v>
      </c>
      <c r="I1197" s="31">
        <v>31</v>
      </c>
      <c r="J1197" s="31">
        <v>1</v>
      </c>
      <c r="K1197" s="31">
        <v>582</v>
      </c>
      <c r="L1197" s="31">
        <v>116.4</v>
      </c>
      <c r="M1197" s="31">
        <v>148.4</v>
      </c>
    </row>
    <row r="1198" spans="1:13" x14ac:dyDescent="0.2">
      <c r="A1198" s="29" t="s">
        <v>21</v>
      </c>
      <c r="B1198" s="29" t="s">
        <v>23</v>
      </c>
      <c r="C1198" s="29" t="s">
        <v>8</v>
      </c>
      <c r="D1198" s="29" t="s">
        <v>38</v>
      </c>
      <c r="E1198" s="32">
        <v>3</v>
      </c>
      <c r="F1198" s="29">
        <v>2002</v>
      </c>
      <c r="G1198" s="31">
        <v>294.94608210691797</v>
      </c>
      <c r="H1198" s="31">
        <v>0</v>
      </c>
      <c r="I1198" s="31">
        <v>666</v>
      </c>
      <c r="J1198" s="31">
        <v>29</v>
      </c>
      <c r="K1198" s="31">
        <v>63</v>
      </c>
      <c r="L1198" s="31">
        <v>12.600000000000001</v>
      </c>
      <c r="M1198" s="31">
        <v>707.6</v>
      </c>
    </row>
    <row r="1199" spans="1:13" x14ac:dyDescent="0.2">
      <c r="A1199" s="29" t="s">
        <v>21</v>
      </c>
      <c r="B1199" s="29" t="s">
        <v>23</v>
      </c>
      <c r="C1199" s="29" t="s">
        <v>8</v>
      </c>
      <c r="D1199" s="29" t="s">
        <v>38</v>
      </c>
      <c r="E1199" s="32">
        <v>3</v>
      </c>
      <c r="F1199" s="29">
        <v>2003</v>
      </c>
      <c r="G1199" s="31">
        <v>379.79278581530872</v>
      </c>
      <c r="H1199" s="31">
        <v>0</v>
      </c>
      <c r="I1199" s="31">
        <v>992</v>
      </c>
      <c r="J1199" s="31">
        <v>34</v>
      </c>
      <c r="K1199" s="31">
        <v>120</v>
      </c>
      <c r="L1199" s="31">
        <v>24</v>
      </c>
      <c r="M1199" s="31">
        <v>1050</v>
      </c>
    </row>
    <row r="1200" spans="1:13" x14ac:dyDescent="0.2">
      <c r="A1200" s="29" t="s">
        <v>21</v>
      </c>
      <c r="B1200" s="29" t="s">
        <v>23</v>
      </c>
      <c r="C1200" s="29" t="s">
        <v>8</v>
      </c>
      <c r="D1200" s="29" t="s">
        <v>38</v>
      </c>
      <c r="E1200" s="32">
        <v>3</v>
      </c>
      <c r="F1200" s="29">
        <v>2003</v>
      </c>
      <c r="G1200" s="31">
        <v>389.98461646580699</v>
      </c>
      <c r="H1200" s="31">
        <v>741</v>
      </c>
      <c r="I1200" s="31">
        <v>372</v>
      </c>
      <c r="J1200" s="31">
        <v>98</v>
      </c>
      <c r="K1200" s="31">
        <v>36</v>
      </c>
      <c r="L1200" s="31">
        <v>7.2</v>
      </c>
      <c r="M1200" s="31">
        <v>1218.2</v>
      </c>
    </row>
    <row r="1201" spans="1:13" x14ac:dyDescent="0.2">
      <c r="A1201" s="29" t="s">
        <v>21</v>
      </c>
      <c r="B1201" s="29" t="s">
        <v>23</v>
      </c>
      <c r="C1201" s="29" t="s">
        <v>8</v>
      </c>
      <c r="D1201" s="29" t="s">
        <v>38</v>
      </c>
      <c r="E1201" s="32">
        <v>3</v>
      </c>
      <c r="F1201" s="29">
        <v>2004</v>
      </c>
      <c r="G1201" s="31">
        <v>358.06442080379344</v>
      </c>
      <c r="H1201" s="31">
        <v>0</v>
      </c>
      <c r="I1201" s="31">
        <v>482</v>
      </c>
      <c r="J1201" s="31">
        <v>3</v>
      </c>
      <c r="K1201" s="31">
        <v>26</v>
      </c>
      <c r="L1201" s="31">
        <v>5.2</v>
      </c>
      <c r="M1201" s="31">
        <v>490.2</v>
      </c>
    </row>
    <row r="1202" spans="1:13" x14ac:dyDescent="0.2">
      <c r="A1202" s="29" t="s">
        <v>21</v>
      </c>
      <c r="B1202" s="29" t="s">
        <v>23</v>
      </c>
      <c r="C1202" s="29" t="s">
        <v>8</v>
      </c>
      <c r="D1202" s="29" t="s">
        <v>38</v>
      </c>
      <c r="E1202" s="30" t="s">
        <v>16</v>
      </c>
      <c r="F1202" s="29">
        <v>2004</v>
      </c>
      <c r="G1202" s="31">
        <v>377.64939590084862</v>
      </c>
      <c r="H1202" s="31">
        <v>75</v>
      </c>
      <c r="I1202" s="31">
        <v>115</v>
      </c>
      <c r="J1202" s="31">
        <v>74</v>
      </c>
      <c r="K1202" s="31">
        <v>3</v>
      </c>
      <c r="L1202" s="31">
        <v>0.60000000000000009</v>
      </c>
      <c r="M1202" s="31">
        <v>264.60000000000002</v>
      </c>
    </row>
    <row r="1203" spans="1:13" x14ac:dyDescent="0.2">
      <c r="A1203" s="29" t="s">
        <v>21</v>
      </c>
      <c r="B1203" s="29" t="s">
        <v>23</v>
      </c>
      <c r="C1203" s="29" t="s">
        <v>8</v>
      </c>
      <c r="D1203" s="29" t="s">
        <v>38</v>
      </c>
      <c r="E1203" s="32">
        <v>3</v>
      </c>
      <c r="F1203" s="29">
        <v>2005</v>
      </c>
      <c r="G1203" s="31">
        <v>323.8613319418277</v>
      </c>
      <c r="H1203" s="31">
        <v>43</v>
      </c>
      <c r="I1203" s="31">
        <v>197</v>
      </c>
      <c r="J1203" s="31">
        <v>25</v>
      </c>
      <c r="K1203" s="31">
        <v>0</v>
      </c>
      <c r="L1203" s="31">
        <v>0</v>
      </c>
      <c r="M1203" s="31">
        <v>265</v>
      </c>
    </row>
    <row r="1204" spans="1:13" x14ac:dyDescent="0.2">
      <c r="A1204" s="29" t="s">
        <v>21</v>
      </c>
      <c r="B1204" s="29" t="s">
        <v>23</v>
      </c>
      <c r="C1204" s="29" t="s">
        <v>8</v>
      </c>
      <c r="D1204" s="29" t="s">
        <v>38</v>
      </c>
      <c r="E1204" s="32">
        <v>3</v>
      </c>
      <c r="F1204" s="29">
        <v>2005</v>
      </c>
      <c r="G1204" s="31">
        <v>479.24263604675406</v>
      </c>
      <c r="H1204" s="31">
        <v>6</v>
      </c>
      <c r="I1204" s="31">
        <v>673</v>
      </c>
      <c r="J1204" s="31">
        <v>0</v>
      </c>
      <c r="K1204" s="31">
        <v>5</v>
      </c>
      <c r="L1204" s="31">
        <v>1</v>
      </c>
      <c r="M1204" s="31">
        <v>680</v>
      </c>
    </row>
    <row r="1205" spans="1:13" x14ac:dyDescent="0.2">
      <c r="A1205" s="29" t="s">
        <v>21</v>
      </c>
      <c r="B1205" s="29" t="s">
        <v>23</v>
      </c>
      <c r="C1205" s="29" t="s">
        <v>8</v>
      </c>
      <c r="D1205" s="29" t="s">
        <v>38</v>
      </c>
      <c r="E1205" s="32">
        <v>3</v>
      </c>
      <c r="F1205" s="29">
        <v>2006</v>
      </c>
      <c r="G1205" s="31">
        <v>348.62931180526238</v>
      </c>
      <c r="H1205" s="31">
        <v>279</v>
      </c>
      <c r="I1205" s="31">
        <v>384</v>
      </c>
      <c r="J1205" s="31">
        <v>26</v>
      </c>
      <c r="K1205" s="31">
        <v>47</v>
      </c>
      <c r="L1205" s="31">
        <v>9.4</v>
      </c>
      <c r="M1205" s="31">
        <v>698.4</v>
      </c>
    </row>
    <row r="1206" spans="1:13" x14ac:dyDescent="0.2">
      <c r="A1206" s="29" t="s">
        <v>21</v>
      </c>
      <c r="B1206" s="29" t="s">
        <v>23</v>
      </c>
      <c r="C1206" s="29" t="s">
        <v>8</v>
      </c>
      <c r="D1206" s="29" t="s">
        <v>38</v>
      </c>
      <c r="E1206" s="32">
        <v>3</v>
      </c>
      <c r="F1206" s="29">
        <v>2006</v>
      </c>
      <c r="G1206" s="31">
        <v>365.66853812173156</v>
      </c>
      <c r="H1206" s="31">
        <v>37</v>
      </c>
      <c r="I1206" s="31">
        <v>877</v>
      </c>
      <c r="J1206" s="31">
        <v>38</v>
      </c>
      <c r="K1206" s="31">
        <v>95</v>
      </c>
      <c r="L1206" s="31">
        <v>19</v>
      </c>
      <c r="M1206" s="31">
        <v>971</v>
      </c>
    </row>
    <row r="1207" spans="1:13" x14ac:dyDescent="0.2">
      <c r="A1207" s="29" t="s">
        <v>21</v>
      </c>
      <c r="B1207" s="29" t="s">
        <v>23</v>
      </c>
      <c r="C1207" s="29" t="s">
        <v>8</v>
      </c>
      <c r="D1207" s="29" t="s">
        <v>38</v>
      </c>
      <c r="E1207" s="30" t="s">
        <v>16</v>
      </c>
      <c r="F1207" s="29">
        <v>2006</v>
      </c>
      <c r="G1207" s="31">
        <v>365.66853812173156</v>
      </c>
      <c r="H1207" s="31">
        <v>125</v>
      </c>
      <c r="I1207" s="31">
        <v>375</v>
      </c>
      <c r="J1207" s="31">
        <v>15</v>
      </c>
      <c r="K1207" s="31">
        <v>0</v>
      </c>
      <c r="L1207" s="31">
        <v>0</v>
      </c>
      <c r="M1207" s="31">
        <v>515</v>
      </c>
    </row>
    <row r="1208" spans="1:13" x14ac:dyDescent="0.2">
      <c r="A1208" s="29" t="s">
        <v>21</v>
      </c>
      <c r="B1208" s="29" t="s">
        <v>23</v>
      </c>
      <c r="C1208" s="29" t="s">
        <v>8</v>
      </c>
      <c r="D1208" s="29" t="s">
        <v>38</v>
      </c>
      <c r="E1208" s="32">
        <v>3</v>
      </c>
      <c r="F1208" s="29">
        <v>2007</v>
      </c>
      <c r="G1208" s="31">
        <v>322.37036898529288</v>
      </c>
      <c r="H1208" s="31">
        <v>40</v>
      </c>
      <c r="I1208" s="31">
        <v>149</v>
      </c>
      <c r="J1208" s="31">
        <v>0</v>
      </c>
      <c r="K1208" s="31">
        <v>0</v>
      </c>
      <c r="L1208" s="31">
        <v>0</v>
      </c>
      <c r="M1208" s="31">
        <v>189</v>
      </c>
    </row>
    <row r="1209" spans="1:13" x14ac:dyDescent="0.2">
      <c r="A1209" s="29" t="s">
        <v>21</v>
      </c>
      <c r="B1209" s="29" t="s">
        <v>23</v>
      </c>
      <c r="C1209" s="29" t="s">
        <v>8</v>
      </c>
      <c r="D1209" s="29" t="s">
        <v>38</v>
      </c>
      <c r="E1209" s="32">
        <v>3</v>
      </c>
      <c r="F1209" s="29">
        <v>2007</v>
      </c>
      <c r="G1209" s="31">
        <v>478.75635756236926</v>
      </c>
      <c r="H1209" s="31">
        <v>230</v>
      </c>
      <c r="I1209" s="31">
        <v>48</v>
      </c>
      <c r="J1209" s="31">
        <v>9</v>
      </c>
      <c r="K1209" s="31">
        <v>0</v>
      </c>
      <c r="L1209" s="31">
        <v>0</v>
      </c>
      <c r="M1209" s="31">
        <v>287</v>
      </c>
    </row>
    <row r="1210" spans="1:13" x14ac:dyDescent="0.2">
      <c r="A1210" s="29" t="s">
        <v>21</v>
      </c>
      <c r="B1210" s="29" t="s">
        <v>23</v>
      </c>
      <c r="C1210" s="29" t="s">
        <v>8</v>
      </c>
      <c r="D1210" s="29" t="s">
        <v>38</v>
      </c>
      <c r="E1210" s="32">
        <v>3</v>
      </c>
      <c r="F1210" s="29">
        <v>2007</v>
      </c>
      <c r="G1210" s="31">
        <v>737.34881834529131</v>
      </c>
      <c r="H1210" s="31">
        <v>0</v>
      </c>
      <c r="I1210" s="31">
        <v>349</v>
      </c>
      <c r="J1210" s="31">
        <v>4</v>
      </c>
      <c r="K1210" s="31">
        <v>6</v>
      </c>
      <c r="L1210" s="31">
        <v>1.2000000000000002</v>
      </c>
      <c r="M1210" s="31">
        <v>354.2</v>
      </c>
    </row>
    <row r="1211" spans="1:13" x14ac:dyDescent="0.2">
      <c r="A1211" s="29" t="s">
        <v>21</v>
      </c>
      <c r="B1211" s="29" t="s">
        <v>23</v>
      </c>
      <c r="C1211" s="29" t="s">
        <v>8</v>
      </c>
      <c r="D1211" s="29" t="s">
        <v>38</v>
      </c>
      <c r="E1211" s="32">
        <v>3</v>
      </c>
      <c r="F1211" s="29">
        <v>2008</v>
      </c>
      <c r="G1211" s="31">
        <v>607.58605568544772</v>
      </c>
      <c r="H1211" s="31">
        <v>94</v>
      </c>
      <c r="I1211" s="31">
        <v>606</v>
      </c>
      <c r="J1211" s="31">
        <v>0</v>
      </c>
      <c r="K1211" s="31">
        <v>0</v>
      </c>
      <c r="L1211" s="31">
        <v>0</v>
      </c>
      <c r="M1211" s="31">
        <v>700</v>
      </c>
    </row>
    <row r="1212" spans="1:13" x14ac:dyDescent="0.2">
      <c r="A1212" s="29" t="s">
        <v>21</v>
      </c>
      <c r="B1212" s="29" t="s">
        <v>23</v>
      </c>
      <c r="C1212" s="29" t="s">
        <v>8</v>
      </c>
      <c r="D1212" s="29" t="s">
        <v>38</v>
      </c>
      <c r="E1212" s="32">
        <v>2</v>
      </c>
      <c r="F1212" s="29">
        <v>2010</v>
      </c>
      <c r="G1212" s="31">
        <v>473.11174630423648</v>
      </c>
      <c r="H1212" s="31">
        <v>144</v>
      </c>
      <c r="I1212" s="31">
        <v>249</v>
      </c>
      <c r="J1212" s="31">
        <v>31</v>
      </c>
      <c r="K1212" s="31">
        <v>42</v>
      </c>
      <c r="L1212" s="31">
        <v>8.4</v>
      </c>
      <c r="M1212" s="31">
        <v>432.4</v>
      </c>
    </row>
    <row r="1213" spans="1:13" x14ac:dyDescent="0.2">
      <c r="A1213" s="29" t="s">
        <v>21</v>
      </c>
      <c r="B1213" s="29" t="s">
        <v>23</v>
      </c>
      <c r="C1213" s="29" t="s">
        <v>8</v>
      </c>
      <c r="D1213" s="29" t="s">
        <v>38</v>
      </c>
      <c r="E1213" s="32">
        <v>2</v>
      </c>
      <c r="F1213" s="29">
        <v>2010</v>
      </c>
      <c r="G1213" s="31">
        <v>530.7217874329732</v>
      </c>
      <c r="H1213" s="31">
        <v>0</v>
      </c>
      <c r="I1213" s="31">
        <v>282</v>
      </c>
      <c r="J1213" s="31">
        <v>22</v>
      </c>
      <c r="K1213" s="31">
        <v>3</v>
      </c>
      <c r="L1213" s="31">
        <v>0.60000000000000009</v>
      </c>
      <c r="M1213" s="31">
        <v>304.60000000000002</v>
      </c>
    </row>
    <row r="1214" spans="1:13" x14ac:dyDescent="0.2">
      <c r="A1214" s="29" t="s">
        <v>21</v>
      </c>
      <c r="B1214" s="29" t="s">
        <v>23</v>
      </c>
      <c r="C1214" s="29" t="s">
        <v>8</v>
      </c>
      <c r="D1214" s="29" t="s">
        <v>38</v>
      </c>
      <c r="E1214" s="32">
        <v>2</v>
      </c>
      <c r="F1214" s="29">
        <v>2010</v>
      </c>
      <c r="G1214" s="31">
        <v>580.71480498422045</v>
      </c>
      <c r="H1214" s="31">
        <v>0</v>
      </c>
      <c r="I1214" s="31">
        <v>467</v>
      </c>
      <c r="J1214" s="31">
        <v>92</v>
      </c>
      <c r="K1214" s="31">
        <v>0</v>
      </c>
      <c r="L1214" s="31">
        <v>0</v>
      </c>
      <c r="M1214" s="31">
        <v>559</v>
      </c>
    </row>
    <row r="1215" spans="1:13" x14ac:dyDescent="0.2">
      <c r="A1215" s="29" t="s">
        <v>21</v>
      </c>
      <c r="B1215" s="29" t="s">
        <v>23</v>
      </c>
      <c r="C1215" s="29" t="s">
        <v>8</v>
      </c>
      <c r="D1215" s="29" t="s">
        <v>38</v>
      </c>
      <c r="E1215" s="30" t="s">
        <v>12</v>
      </c>
      <c r="F1215" s="29">
        <v>2010</v>
      </c>
      <c r="G1215" s="31">
        <v>580.71480498422045</v>
      </c>
      <c r="H1215" s="31">
        <v>0</v>
      </c>
      <c r="I1215" s="31">
        <v>153</v>
      </c>
      <c r="J1215" s="31">
        <v>0</v>
      </c>
      <c r="K1215" s="31">
        <v>0</v>
      </c>
      <c r="L1215" s="31">
        <v>0</v>
      </c>
      <c r="M1215" s="31">
        <v>153</v>
      </c>
    </row>
    <row r="1216" spans="1:13" x14ac:dyDescent="0.2">
      <c r="A1216" s="29" t="s">
        <v>21</v>
      </c>
      <c r="B1216" s="29" t="s">
        <v>23</v>
      </c>
      <c r="C1216" s="29" t="s">
        <v>8</v>
      </c>
      <c r="D1216" s="29" t="s">
        <v>38</v>
      </c>
      <c r="E1216" s="30" t="s">
        <v>12</v>
      </c>
      <c r="F1216" s="29">
        <v>2011</v>
      </c>
      <c r="G1216" s="31">
        <v>453.11218353195</v>
      </c>
      <c r="H1216" s="31">
        <v>0</v>
      </c>
      <c r="I1216" s="31">
        <v>195</v>
      </c>
      <c r="J1216" s="31">
        <v>0</v>
      </c>
      <c r="K1216" s="31">
        <v>25</v>
      </c>
      <c r="L1216" s="31">
        <v>5</v>
      </c>
      <c r="M1216" s="31">
        <v>200</v>
      </c>
    </row>
    <row r="1217" spans="1:13" x14ac:dyDescent="0.2">
      <c r="A1217" s="29" t="s">
        <v>21</v>
      </c>
      <c r="B1217" s="29" t="s">
        <v>23</v>
      </c>
      <c r="C1217" s="29" t="s">
        <v>8</v>
      </c>
      <c r="D1217" s="29" t="s">
        <v>38</v>
      </c>
      <c r="E1217" s="32">
        <v>2</v>
      </c>
      <c r="F1217" s="29">
        <v>2012</v>
      </c>
      <c r="G1217" s="31">
        <v>395.98588088817115</v>
      </c>
      <c r="H1217" s="31">
        <v>440</v>
      </c>
      <c r="I1217" s="31">
        <v>187</v>
      </c>
      <c r="J1217" s="31">
        <v>50</v>
      </c>
      <c r="K1217" s="31">
        <v>56</v>
      </c>
      <c r="L1217" s="31">
        <v>11.200000000000001</v>
      </c>
      <c r="M1217" s="31">
        <v>688.2</v>
      </c>
    </row>
    <row r="1218" spans="1:13" x14ac:dyDescent="0.2">
      <c r="A1218" s="29" t="s">
        <v>21</v>
      </c>
      <c r="B1218" s="29" t="s">
        <v>23</v>
      </c>
      <c r="C1218" s="29" t="s">
        <v>8</v>
      </c>
      <c r="D1218" s="29" t="s">
        <v>38</v>
      </c>
      <c r="E1218" s="32">
        <v>2</v>
      </c>
      <c r="F1218" s="29">
        <v>2012</v>
      </c>
      <c r="G1218" s="31">
        <v>516.41105072548942</v>
      </c>
      <c r="H1218" s="31">
        <v>0</v>
      </c>
      <c r="I1218" s="31">
        <v>433</v>
      </c>
      <c r="J1218" s="31">
        <v>0</v>
      </c>
      <c r="K1218" s="31">
        <v>152</v>
      </c>
      <c r="L1218" s="31">
        <v>30.400000000000002</v>
      </c>
      <c r="M1218" s="31">
        <v>463.4</v>
      </c>
    </row>
    <row r="1219" spans="1:13" x14ac:dyDescent="0.2">
      <c r="A1219" s="29" t="s">
        <v>21</v>
      </c>
      <c r="B1219" s="29" t="s">
        <v>23</v>
      </c>
      <c r="C1219" s="29" t="s">
        <v>8</v>
      </c>
      <c r="D1219" s="29" t="s">
        <v>38</v>
      </c>
      <c r="E1219" s="32">
        <v>2</v>
      </c>
      <c r="F1219" s="29">
        <v>2012</v>
      </c>
      <c r="G1219" s="31">
        <v>609.96225143356116</v>
      </c>
      <c r="H1219" s="31">
        <v>330</v>
      </c>
      <c r="I1219" s="31">
        <v>455</v>
      </c>
      <c r="J1219" s="31">
        <v>9</v>
      </c>
      <c r="K1219" s="31">
        <v>50</v>
      </c>
      <c r="L1219" s="31">
        <v>10</v>
      </c>
      <c r="M1219" s="31">
        <v>804</v>
      </c>
    </row>
    <row r="1220" spans="1:13" x14ac:dyDescent="0.2">
      <c r="A1220" s="29" t="s">
        <v>21</v>
      </c>
      <c r="B1220" s="29" t="s">
        <v>23</v>
      </c>
      <c r="C1220" s="29" t="s">
        <v>8</v>
      </c>
      <c r="D1220" s="29" t="s">
        <v>38</v>
      </c>
      <c r="E1220" s="32">
        <v>2</v>
      </c>
      <c r="F1220" s="29">
        <v>2012</v>
      </c>
      <c r="G1220" s="31">
        <v>615.04527019647867</v>
      </c>
      <c r="H1220" s="31">
        <v>0</v>
      </c>
      <c r="I1220" s="31">
        <v>610</v>
      </c>
      <c r="J1220" s="31">
        <v>0</v>
      </c>
      <c r="K1220" s="31">
        <v>0</v>
      </c>
      <c r="L1220" s="31">
        <v>0</v>
      </c>
      <c r="M1220" s="31">
        <v>610</v>
      </c>
    </row>
    <row r="1221" spans="1:13" x14ac:dyDescent="0.2">
      <c r="A1221" s="29" t="s">
        <v>21</v>
      </c>
      <c r="B1221" s="29" t="s">
        <v>23</v>
      </c>
      <c r="C1221" s="29" t="s">
        <v>8</v>
      </c>
      <c r="D1221" s="29" t="s">
        <v>38</v>
      </c>
      <c r="E1221" s="32">
        <v>1</v>
      </c>
      <c r="F1221" s="29">
        <v>2016</v>
      </c>
      <c r="G1221" s="31">
        <v>364.91935483870969</v>
      </c>
      <c r="H1221" s="31">
        <v>47</v>
      </c>
      <c r="I1221" s="31">
        <v>162</v>
      </c>
      <c r="J1221" s="31">
        <v>226</v>
      </c>
      <c r="K1221" s="31">
        <v>20</v>
      </c>
      <c r="L1221" s="31">
        <v>4</v>
      </c>
      <c r="M1221" s="31">
        <v>439</v>
      </c>
    </row>
    <row r="1222" spans="1:13" x14ac:dyDescent="0.2">
      <c r="A1222" s="29" t="s">
        <v>21</v>
      </c>
      <c r="B1222" s="29" t="s">
        <v>23</v>
      </c>
      <c r="C1222" s="29" t="s">
        <v>8</v>
      </c>
      <c r="D1222" s="29" t="s">
        <v>38</v>
      </c>
      <c r="E1222" s="32">
        <v>1</v>
      </c>
      <c r="F1222" s="29">
        <v>2016</v>
      </c>
      <c r="G1222" s="31">
        <v>473.13997477931906</v>
      </c>
      <c r="H1222" s="31">
        <v>34</v>
      </c>
      <c r="I1222" s="31">
        <v>213</v>
      </c>
      <c r="J1222" s="31">
        <v>174</v>
      </c>
      <c r="K1222" s="31">
        <v>152</v>
      </c>
      <c r="L1222" s="31">
        <v>30.400000000000002</v>
      </c>
      <c r="M1222" s="31">
        <v>451.4</v>
      </c>
    </row>
    <row r="1223" spans="1:13" x14ac:dyDescent="0.2">
      <c r="A1223" s="29" t="s">
        <v>21</v>
      </c>
      <c r="B1223" s="29" t="s">
        <v>23</v>
      </c>
      <c r="C1223" s="29" t="s">
        <v>8</v>
      </c>
      <c r="D1223" s="29" t="s">
        <v>38</v>
      </c>
      <c r="E1223" s="32">
        <v>1</v>
      </c>
      <c r="F1223" s="29">
        <v>2017</v>
      </c>
      <c r="G1223" s="31">
        <v>484.96140257180645</v>
      </c>
      <c r="H1223" s="31">
        <v>132</v>
      </c>
      <c r="I1223" s="31">
        <v>47</v>
      </c>
      <c r="J1223" s="31">
        <v>65</v>
      </c>
      <c r="K1223" s="31">
        <v>3</v>
      </c>
      <c r="L1223" s="31">
        <v>0.60000000000000009</v>
      </c>
      <c r="M1223" s="31">
        <v>244.6</v>
      </c>
    </row>
    <row r="1224" spans="1:13" x14ac:dyDescent="0.2">
      <c r="A1224" s="29" t="s">
        <v>21</v>
      </c>
      <c r="B1224" s="29" t="s">
        <v>23</v>
      </c>
      <c r="C1224" s="29" t="s">
        <v>30</v>
      </c>
      <c r="D1224" s="29" t="s">
        <v>31</v>
      </c>
      <c r="E1224" s="32">
        <v>3</v>
      </c>
      <c r="F1224" s="29">
        <v>1986</v>
      </c>
      <c r="G1224" s="31">
        <v>351.3975155279503</v>
      </c>
      <c r="H1224" s="31">
        <v>0</v>
      </c>
      <c r="I1224" s="31">
        <v>91</v>
      </c>
      <c r="J1224" s="31">
        <v>26</v>
      </c>
      <c r="K1224" s="31">
        <v>30</v>
      </c>
      <c r="L1224" s="31">
        <v>6</v>
      </c>
      <c r="M1224" s="31">
        <v>123</v>
      </c>
    </row>
    <row r="1225" spans="1:13" x14ac:dyDescent="0.2">
      <c r="A1225" s="29" t="s">
        <v>21</v>
      </c>
      <c r="B1225" s="29" t="s">
        <v>23</v>
      </c>
      <c r="C1225" s="29" t="s">
        <v>30</v>
      </c>
      <c r="D1225" s="29" t="s">
        <v>31</v>
      </c>
      <c r="E1225" s="30" t="s">
        <v>16</v>
      </c>
      <c r="F1225" s="29">
        <v>1986</v>
      </c>
      <c r="G1225" s="31">
        <v>351.3975155279503</v>
      </c>
      <c r="H1225" s="31">
        <v>60</v>
      </c>
      <c r="I1225" s="31">
        <v>15</v>
      </c>
      <c r="J1225" s="31">
        <v>9</v>
      </c>
      <c r="K1225" s="31">
        <v>42</v>
      </c>
      <c r="L1225" s="31">
        <v>8.4</v>
      </c>
      <c r="M1225" s="31">
        <v>92.4</v>
      </c>
    </row>
    <row r="1226" spans="1:13" x14ac:dyDescent="0.2">
      <c r="A1226" s="29" t="s">
        <v>21</v>
      </c>
      <c r="B1226" s="29" t="s">
        <v>23</v>
      </c>
      <c r="C1226" s="29" t="s">
        <v>30</v>
      </c>
      <c r="D1226" s="29" t="s">
        <v>31</v>
      </c>
      <c r="E1226" s="32">
        <v>3</v>
      </c>
      <c r="F1226" s="29">
        <v>1999</v>
      </c>
      <c r="G1226" s="31">
        <v>346.47804435834132</v>
      </c>
      <c r="H1226" s="31">
        <v>0</v>
      </c>
      <c r="I1226" s="31">
        <v>1446</v>
      </c>
      <c r="J1226" s="31">
        <v>3</v>
      </c>
      <c r="K1226" s="31">
        <v>0</v>
      </c>
      <c r="L1226" s="31">
        <v>0</v>
      </c>
      <c r="M1226" s="31">
        <v>1449</v>
      </c>
    </row>
    <row r="1227" spans="1:13" x14ac:dyDescent="0.2">
      <c r="A1227" s="29" t="s">
        <v>21</v>
      </c>
      <c r="B1227" s="29" t="s">
        <v>23</v>
      </c>
      <c r="C1227" s="29" t="s">
        <v>30</v>
      </c>
      <c r="D1227" s="29" t="s">
        <v>31</v>
      </c>
      <c r="E1227" s="32">
        <v>3</v>
      </c>
      <c r="F1227" s="29">
        <v>2002</v>
      </c>
      <c r="G1227" s="31">
        <v>404.86020751123488</v>
      </c>
      <c r="H1227" s="31">
        <v>35</v>
      </c>
      <c r="I1227" s="31">
        <v>0</v>
      </c>
      <c r="J1227" s="31">
        <v>375</v>
      </c>
      <c r="K1227" s="31">
        <v>4</v>
      </c>
      <c r="L1227" s="31">
        <v>0.8</v>
      </c>
      <c r="M1227" s="31">
        <v>410.8</v>
      </c>
    </row>
    <row r="1228" spans="1:13" x14ac:dyDescent="0.2">
      <c r="A1228" s="29" t="s">
        <v>21</v>
      </c>
      <c r="B1228" s="29" t="s">
        <v>23</v>
      </c>
      <c r="C1228" s="29" t="s">
        <v>30</v>
      </c>
      <c r="D1228" s="29" t="s">
        <v>31</v>
      </c>
      <c r="E1228" s="32">
        <v>3</v>
      </c>
      <c r="F1228" s="29">
        <v>2002</v>
      </c>
      <c r="G1228" s="31">
        <v>436.70711527854388</v>
      </c>
      <c r="H1228" s="31">
        <v>0</v>
      </c>
      <c r="I1228" s="31">
        <v>1281</v>
      </c>
      <c r="J1228" s="31">
        <v>0</v>
      </c>
      <c r="K1228" s="31">
        <v>0</v>
      </c>
      <c r="L1228" s="31">
        <v>0</v>
      </c>
      <c r="M1228" s="31">
        <v>1281</v>
      </c>
    </row>
    <row r="1229" spans="1:13" x14ac:dyDescent="0.2">
      <c r="A1229" s="29" t="s">
        <v>21</v>
      </c>
      <c r="B1229" s="29" t="s">
        <v>23</v>
      </c>
      <c r="C1229" s="29" t="s">
        <v>30</v>
      </c>
      <c r="D1229" s="29" t="s">
        <v>31</v>
      </c>
      <c r="E1229" s="30" t="s">
        <v>15</v>
      </c>
      <c r="F1229" s="29">
        <v>2002</v>
      </c>
      <c r="G1229" s="31">
        <v>404.86020751123488</v>
      </c>
      <c r="H1229" s="31">
        <v>0</v>
      </c>
      <c r="I1229" s="31">
        <v>213</v>
      </c>
      <c r="J1229" s="31">
        <v>6</v>
      </c>
      <c r="K1229" s="31">
        <v>0</v>
      </c>
      <c r="L1229" s="31">
        <v>0</v>
      </c>
      <c r="M1229" s="31">
        <v>219</v>
      </c>
    </row>
    <row r="1230" spans="1:13" x14ac:dyDescent="0.2">
      <c r="A1230" s="29" t="s">
        <v>21</v>
      </c>
      <c r="B1230" s="29" t="s">
        <v>23</v>
      </c>
      <c r="C1230" s="29" t="s">
        <v>30</v>
      </c>
      <c r="D1230" s="29" t="s">
        <v>31</v>
      </c>
      <c r="E1230" s="30" t="s">
        <v>15</v>
      </c>
      <c r="F1230" s="29">
        <v>2004</v>
      </c>
      <c r="G1230" s="31">
        <v>417.71803703542656</v>
      </c>
      <c r="H1230" s="31">
        <v>79</v>
      </c>
      <c r="I1230" s="31">
        <v>107</v>
      </c>
      <c r="J1230" s="31">
        <v>20</v>
      </c>
      <c r="K1230" s="31">
        <v>0</v>
      </c>
      <c r="L1230" s="31">
        <v>0</v>
      </c>
      <c r="M1230" s="31">
        <v>206</v>
      </c>
    </row>
    <row r="1231" spans="1:13" x14ac:dyDescent="0.2">
      <c r="A1231" s="29" t="s">
        <v>21</v>
      </c>
      <c r="B1231" s="29" t="s">
        <v>23</v>
      </c>
      <c r="C1231" s="29" t="s">
        <v>30</v>
      </c>
      <c r="D1231" s="29" t="s">
        <v>31</v>
      </c>
      <c r="E1231" s="32">
        <v>3</v>
      </c>
      <c r="F1231" s="29">
        <v>2005</v>
      </c>
      <c r="G1231" s="31">
        <v>437.20081135902637</v>
      </c>
      <c r="H1231" s="31">
        <v>0</v>
      </c>
      <c r="I1231" s="31">
        <v>978</v>
      </c>
      <c r="J1231" s="31">
        <v>22</v>
      </c>
      <c r="K1231" s="31">
        <v>94</v>
      </c>
      <c r="L1231" s="31">
        <v>18.8</v>
      </c>
      <c r="M1231" s="31">
        <v>1018.8</v>
      </c>
    </row>
    <row r="1232" spans="1:13" x14ac:dyDescent="0.2">
      <c r="A1232" s="29" t="s">
        <v>21</v>
      </c>
      <c r="B1232" s="29" t="s">
        <v>23</v>
      </c>
      <c r="C1232" s="29" t="s">
        <v>30</v>
      </c>
      <c r="D1232" s="29" t="s">
        <v>31</v>
      </c>
      <c r="E1232" s="30" t="s">
        <v>15</v>
      </c>
      <c r="F1232" s="29">
        <v>2005</v>
      </c>
      <c r="G1232" s="31">
        <v>339.5726495726496</v>
      </c>
      <c r="H1232" s="31">
        <v>0</v>
      </c>
      <c r="I1232" s="31">
        <v>99</v>
      </c>
      <c r="J1232" s="31">
        <v>9</v>
      </c>
      <c r="K1232" s="31">
        <v>0</v>
      </c>
      <c r="L1232" s="31">
        <v>0</v>
      </c>
      <c r="M1232" s="31">
        <v>108</v>
      </c>
    </row>
    <row r="1233" spans="1:13" x14ac:dyDescent="0.2">
      <c r="A1233" s="29" t="s">
        <v>21</v>
      </c>
      <c r="B1233" s="29" t="s">
        <v>23</v>
      </c>
      <c r="C1233" s="29" t="s">
        <v>30</v>
      </c>
      <c r="D1233" s="29" t="s">
        <v>31</v>
      </c>
      <c r="E1233" s="30" t="s">
        <v>16</v>
      </c>
      <c r="F1233" s="29">
        <v>2005</v>
      </c>
      <c r="G1233" s="31">
        <v>506.4918485571315</v>
      </c>
      <c r="H1233" s="31">
        <v>142</v>
      </c>
      <c r="I1233" s="31">
        <v>0</v>
      </c>
      <c r="J1233" s="31">
        <v>0</v>
      </c>
      <c r="K1233" s="31">
        <v>0</v>
      </c>
      <c r="L1233" s="31">
        <v>0</v>
      </c>
      <c r="M1233" s="31">
        <v>142</v>
      </c>
    </row>
    <row r="1234" spans="1:13" x14ac:dyDescent="0.2">
      <c r="A1234" s="29" t="s">
        <v>21</v>
      </c>
      <c r="B1234" s="29" t="s">
        <v>23</v>
      </c>
      <c r="C1234" s="29" t="s">
        <v>30</v>
      </c>
      <c r="D1234" s="29" t="s">
        <v>31</v>
      </c>
      <c r="E1234" s="32">
        <v>3</v>
      </c>
      <c r="F1234" s="29">
        <v>2007</v>
      </c>
      <c r="G1234" s="31">
        <v>483.31944847889406</v>
      </c>
      <c r="H1234" s="31">
        <v>2</v>
      </c>
      <c r="I1234" s="31">
        <v>766</v>
      </c>
      <c r="J1234" s="31">
        <v>0</v>
      </c>
      <c r="K1234" s="31">
        <v>23</v>
      </c>
      <c r="L1234" s="31">
        <v>4.6000000000000005</v>
      </c>
      <c r="M1234" s="31">
        <v>772.6</v>
      </c>
    </row>
    <row r="1235" spans="1:13" x14ac:dyDescent="0.2">
      <c r="A1235" s="29" t="s">
        <v>21</v>
      </c>
      <c r="B1235" s="29" t="s">
        <v>23</v>
      </c>
      <c r="C1235" s="29" t="s">
        <v>30</v>
      </c>
      <c r="D1235" s="29" t="s">
        <v>31</v>
      </c>
      <c r="E1235" s="32">
        <v>3</v>
      </c>
      <c r="F1235" s="29">
        <v>2008</v>
      </c>
      <c r="G1235" s="31">
        <v>471.59511593278216</v>
      </c>
      <c r="H1235" s="31">
        <v>0</v>
      </c>
      <c r="I1235" s="31">
        <v>748</v>
      </c>
      <c r="J1235" s="31">
        <v>10</v>
      </c>
      <c r="K1235" s="31">
        <v>70</v>
      </c>
      <c r="L1235" s="31">
        <v>14</v>
      </c>
      <c r="M1235" s="31">
        <v>772</v>
      </c>
    </row>
    <row r="1236" spans="1:13" x14ac:dyDescent="0.2">
      <c r="A1236" s="29" t="s">
        <v>21</v>
      </c>
      <c r="B1236" s="29" t="s">
        <v>23</v>
      </c>
      <c r="C1236" s="29" t="s">
        <v>30</v>
      </c>
      <c r="D1236" s="29" t="s">
        <v>31</v>
      </c>
      <c r="E1236" s="32">
        <v>2</v>
      </c>
      <c r="F1236" s="29">
        <v>2011</v>
      </c>
      <c r="G1236" s="31">
        <v>324.25176893805548</v>
      </c>
      <c r="H1236" s="31">
        <v>131</v>
      </c>
      <c r="I1236" s="31">
        <v>1366</v>
      </c>
      <c r="J1236" s="31">
        <v>0</v>
      </c>
      <c r="K1236" s="31">
        <v>21</v>
      </c>
      <c r="L1236" s="31">
        <v>4.2</v>
      </c>
      <c r="M1236" s="31">
        <v>1501.2</v>
      </c>
    </row>
    <row r="1237" spans="1:13" x14ac:dyDescent="0.2">
      <c r="A1237" s="29" t="s">
        <v>21</v>
      </c>
      <c r="B1237" s="29" t="s">
        <v>23</v>
      </c>
      <c r="C1237" s="29" t="s">
        <v>30</v>
      </c>
      <c r="D1237" s="29" t="s">
        <v>31</v>
      </c>
      <c r="E1237" s="30" t="s">
        <v>12</v>
      </c>
      <c r="F1237" s="29">
        <v>2011</v>
      </c>
      <c r="G1237" s="31">
        <v>324.25176893805548</v>
      </c>
      <c r="H1237" s="31">
        <v>0</v>
      </c>
      <c r="I1237" s="31">
        <v>292</v>
      </c>
      <c r="J1237" s="31">
        <v>0</v>
      </c>
      <c r="K1237" s="31">
        <v>0</v>
      </c>
      <c r="L1237" s="31">
        <v>0</v>
      </c>
      <c r="M1237" s="31">
        <v>292</v>
      </c>
    </row>
    <row r="1238" spans="1:13" x14ac:dyDescent="0.2">
      <c r="A1238" s="29" t="s">
        <v>21</v>
      </c>
      <c r="B1238" s="29" t="s">
        <v>23</v>
      </c>
      <c r="C1238" s="29" t="s">
        <v>30</v>
      </c>
      <c r="D1238" s="29" t="s">
        <v>31</v>
      </c>
      <c r="E1238" s="32">
        <v>2</v>
      </c>
      <c r="F1238" s="29">
        <v>2012</v>
      </c>
      <c r="G1238" s="31">
        <v>833.41660383977592</v>
      </c>
      <c r="H1238" s="31">
        <v>0</v>
      </c>
      <c r="I1238" s="31">
        <v>230</v>
      </c>
      <c r="J1238" s="31">
        <v>142</v>
      </c>
      <c r="K1238" s="31">
        <v>1</v>
      </c>
      <c r="L1238" s="31">
        <v>0.2</v>
      </c>
      <c r="M1238" s="31">
        <v>372.2</v>
      </c>
    </row>
    <row r="1239" spans="1:13" x14ac:dyDescent="0.2">
      <c r="A1239" s="29" t="s">
        <v>21</v>
      </c>
      <c r="B1239" s="29" t="s">
        <v>23</v>
      </c>
      <c r="C1239" s="29" t="s">
        <v>30</v>
      </c>
      <c r="D1239" s="29" t="s">
        <v>31</v>
      </c>
      <c r="E1239" s="30" t="s">
        <v>12</v>
      </c>
      <c r="F1239" s="29">
        <v>2012</v>
      </c>
      <c r="G1239" s="31">
        <v>833.41660383977592</v>
      </c>
      <c r="H1239" s="31">
        <v>0</v>
      </c>
      <c r="I1239" s="31">
        <v>146</v>
      </c>
      <c r="J1239" s="31">
        <v>18</v>
      </c>
      <c r="K1239" s="31">
        <v>172</v>
      </c>
      <c r="L1239" s="31">
        <v>34.4</v>
      </c>
      <c r="M1239" s="31">
        <v>198.4</v>
      </c>
    </row>
    <row r="1240" spans="1:13" x14ac:dyDescent="0.2">
      <c r="A1240" s="29" t="s">
        <v>21</v>
      </c>
      <c r="B1240" s="29" t="s">
        <v>23</v>
      </c>
      <c r="C1240" s="29" t="s">
        <v>30</v>
      </c>
      <c r="D1240" s="29" t="s">
        <v>31</v>
      </c>
      <c r="E1240" s="32">
        <v>2</v>
      </c>
      <c r="F1240" s="29">
        <v>2013</v>
      </c>
      <c r="G1240" s="31">
        <v>766.77285021205751</v>
      </c>
      <c r="H1240" s="31">
        <v>71</v>
      </c>
      <c r="I1240" s="31">
        <v>0</v>
      </c>
      <c r="J1240" s="31">
        <v>36</v>
      </c>
      <c r="K1240" s="31">
        <v>129</v>
      </c>
      <c r="L1240" s="31">
        <v>25.8</v>
      </c>
      <c r="M1240" s="31">
        <v>132.80000000000001</v>
      </c>
    </row>
    <row r="1241" spans="1:13" x14ac:dyDescent="0.2">
      <c r="A1241" s="29" t="s">
        <v>21</v>
      </c>
      <c r="B1241" s="29" t="s">
        <v>23</v>
      </c>
      <c r="C1241" s="29" t="s">
        <v>30</v>
      </c>
      <c r="D1241" s="29" t="s">
        <v>31</v>
      </c>
      <c r="E1241" s="32">
        <v>1</v>
      </c>
      <c r="F1241" s="29">
        <v>2017</v>
      </c>
      <c r="G1241" s="31">
        <v>554.62289160800333</v>
      </c>
      <c r="H1241" s="31">
        <v>46</v>
      </c>
      <c r="I1241" s="31">
        <v>158</v>
      </c>
      <c r="J1241" s="31">
        <v>0</v>
      </c>
      <c r="K1241" s="31">
        <v>7</v>
      </c>
      <c r="L1241" s="31">
        <v>1.4000000000000001</v>
      </c>
      <c r="M1241" s="31">
        <v>205.4</v>
      </c>
    </row>
    <row r="1242" spans="1:13" x14ac:dyDescent="0.2">
      <c r="A1242" s="29" t="s">
        <v>21</v>
      </c>
      <c r="B1242" s="29" t="s">
        <v>23</v>
      </c>
      <c r="C1242" s="29" t="s">
        <v>30</v>
      </c>
      <c r="D1242" s="29" t="s">
        <v>31</v>
      </c>
      <c r="E1242" s="32">
        <v>1</v>
      </c>
      <c r="F1242" s="29">
        <v>2017</v>
      </c>
      <c r="G1242" s="31">
        <v>694.73768555797869</v>
      </c>
      <c r="H1242" s="31">
        <v>30</v>
      </c>
      <c r="I1242" s="31">
        <v>238</v>
      </c>
      <c r="J1242" s="31">
        <v>10</v>
      </c>
      <c r="K1242" s="31">
        <v>101</v>
      </c>
      <c r="L1242" s="31">
        <v>20.200000000000003</v>
      </c>
      <c r="M1242" s="31">
        <v>298.2</v>
      </c>
    </row>
    <row r="1243" spans="1:13" x14ac:dyDescent="0.2">
      <c r="A1243" s="29" t="s">
        <v>21</v>
      </c>
      <c r="B1243" s="29" t="s">
        <v>23</v>
      </c>
      <c r="C1243" s="29" t="s">
        <v>30</v>
      </c>
      <c r="D1243" s="29" t="s">
        <v>31</v>
      </c>
      <c r="E1243" s="32">
        <v>1</v>
      </c>
      <c r="F1243" s="29">
        <v>2017</v>
      </c>
      <c r="G1243" s="31">
        <v>717.47587496665381</v>
      </c>
      <c r="H1243" s="31">
        <v>51</v>
      </c>
      <c r="I1243" s="31">
        <v>21</v>
      </c>
      <c r="J1243" s="31">
        <v>13</v>
      </c>
      <c r="K1243" s="31">
        <v>0</v>
      </c>
      <c r="L1243" s="31">
        <v>0</v>
      </c>
      <c r="M1243" s="31">
        <v>85</v>
      </c>
    </row>
    <row r="1244" spans="1:13" x14ac:dyDescent="0.2">
      <c r="A1244" s="29" t="s">
        <v>24</v>
      </c>
      <c r="B1244" s="29" t="s">
        <v>25</v>
      </c>
      <c r="C1244" s="29" t="s">
        <v>27</v>
      </c>
      <c r="D1244" s="29" t="s">
        <v>28</v>
      </c>
      <c r="E1244" s="32">
        <v>3</v>
      </c>
      <c r="F1244" s="29">
        <v>1992</v>
      </c>
      <c r="G1244" s="31">
        <v>326.76224611708489</v>
      </c>
      <c r="H1244" s="31">
        <v>0</v>
      </c>
      <c r="I1244" s="31">
        <v>2302</v>
      </c>
      <c r="J1244" s="31">
        <v>0</v>
      </c>
      <c r="K1244" s="31">
        <v>0</v>
      </c>
      <c r="L1244" s="31">
        <v>0</v>
      </c>
      <c r="M1244" s="31">
        <v>2302</v>
      </c>
    </row>
    <row r="1245" spans="1:13" x14ac:dyDescent="0.2">
      <c r="A1245" s="29" t="s">
        <v>24</v>
      </c>
      <c r="B1245" s="29" t="s">
        <v>25</v>
      </c>
      <c r="C1245" s="29" t="s">
        <v>27</v>
      </c>
      <c r="D1245" s="29" t="s">
        <v>28</v>
      </c>
      <c r="E1245" s="32">
        <v>3</v>
      </c>
      <c r="F1245" s="29">
        <v>1998</v>
      </c>
      <c r="G1245" s="31">
        <v>323.8339449855136</v>
      </c>
      <c r="H1245" s="31">
        <v>149</v>
      </c>
      <c r="I1245" s="31">
        <v>239</v>
      </c>
      <c r="J1245" s="31">
        <v>8</v>
      </c>
      <c r="K1245" s="31">
        <v>0</v>
      </c>
      <c r="L1245" s="31">
        <v>0</v>
      </c>
      <c r="M1245" s="31">
        <v>396</v>
      </c>
    </row>
    <row r="1246" spans="1:13" x14ac:dyDescent="0.2">
      <c r="A1246" s="29" t="s">
        <v>24</v>
      </c>
      <c r="B1246" s="29" t="s">
        <v>25</v>
      </c>
      <c r="C1246" s="29" t="s">
        <v>27</v>
      </c>
      <c r="D1246" s="29" t="s">
        <v>28</v>
      </c>
      <c r="E1246" s="32">
        <v>3</v>
      </c>
      <c r="F1246" s="29">
        <v>2003</v>
      </c>
      <c r="G1246" s="31">
        <v>379.78640695318506</v>
      </c>
      <c r="H1246" s="31">
        <v>0</v>
      </c>
      <c r="I1246" s="31">
        <v>753</v>
      </c>
      <c r="J1246" s="31">
        <v>5</v>
      </c>
      <c r="K1246" s="31">
        <v>0</v>
      </c>
      <c r="L1246" s="31">
        <v>0</v>
      </c>
      <c r="M1246" s="31">
        <v>758</v>
      </c>
    </row>
    <row r="1247" spans="1:13" x14ac:dyDescent="0.2">
      <c r="A1247" s="29" t="s">
        <v>24</v>
      </c>
      <c r="B1247" s="29" t="s">
        <v>25</v>
      </c>
      <c r="C1247" s="29" t="s">
        <v>27</v>
      </c>
      <c r="D1247" s="29" t="s">
        <v>28</v>
      </c>
      <c r="E1247" s="32">
        <v>3</v>
      </c>
      <c r="F1247" s="29">
        <v>2003</v>
      </c>
      <c r="G1247" s="31">
        <v>535.79021970233873</v>
      </c>
      <c r="H1247" s="31">
        <v>0</v>
      </c>
      <c r="I1247" s="31">
        <v>1588</v>
      </c>
      <c r="J1247" s="31">
        <v>0</v>
      </c>
      <c r="K1247" s="31">
        <v>0</v>
      </c>
      <c r="L1247" s="31">
        <v>0</v>
      </c>
      <c r="M1247" s="31">
        <v>1588</v>
      </c>
    </row>
    <row r="1248" spans="1:13" x14ac:dyDescent="0.2">
      <c r="A1248" s="29" t="s">
        <v>24</v>
      </c>
      <c r="B1248" s="29" t="s">
        <v>25</v>
      </c>
      <c r="C1248" s="29" t="s">
        <v>27</v>
      </c>
      <c r="D1248" s="29" t="s">
        <v>28</v>
      </c>
      <c r="E1248" s="32">
        <v>3</v>
      </c>
      <c r="F1248" s="29">
        <v>2004</v>
      </c>
      <c r="G1248" s="31">
        <v>433.0739299610895</v>
      </c>
      <c r="H1248" s="31">
        <v>666</v>
      </c>
      <c r="I1248" s="31">
        <v>25</v>
      </c>
      <c r="J1248" s="31">
        <v>7</v>
      </c>
      <c r="K1248" s="31">
        <v>0</v>
      </c>
      <c r="L1248" s="31">
        <v>0</v>
      </c>
      <c r="M1248" s="31">
        <v>698</v>
      </c>
    </row>
    <row r="1249" spans="1:13" x14ac:dyDescent="0.2">
      <c r="A1249" s="29" t="s">
        <v>24</v>
      </c>
      <c r="B1249" s="29" t="s">
        <v>25</v>
      </c>
      <c r="C1249" s="29" t="s">
        <v>27</v>
      </c>
      <c r="D1249" s="29" t="s">
        <v>28</v>
      </c>
      <c r="E1249" s="32">
        <v>3</v>
      </c>
      <c r="F1249" s="29">
        <v>2005</v>
      </c>
      <c r="G1249" s="31">
        <v>472.13114754098359</v>
      </c>
      <c r="H1249" s="31">
        <v>855</v>
      </c>
      <c r="I1249" s="31">
        <v>464</v>
      </c>
      <c r="J1249" s="31">
        <v>0</v>
      </c>
      <c r="K1249" s="31">
        <v>0</v>
      </c>
      <c r="L1249" s="31">
        <v>0</v>
      </c>
      <c r="M1249" s="31">
        <v>1319</v>
      </c>
    </row>
    <row r="1250" spans="1:13" x14ac:dyDescent="0.2">
      <c r="A1250" s="29" t="s">
        <v>24</v>
      </c>
      <c r="B1250" s="29" t="s">
        <v>25</v>
      </c>
      <c r="C1250" s="29" t="s">
        <v>27</v>
      </c>
      <c r="D1250" s="29" t="s">
        <v>28</v>
      </c>
      <c r="E1250" s="32">
        <v>3</v>
      </c>
      <c r="F1250" s="29">
        <v>2005</v>
      </c>
      <c r="G1250" s="31">
        <v>579.90169306389953</v>
      </c>
      <c r="H1250" s="31">
        <v>220</v>
      </c>
      <c r="I1250" s="31">
        <v>1</v>
      </c>
      <c r="J1250" s="31">
        <v>1</v>
      </c>
      <c r="K1250" s="31">
        <v>0</v>
      </c>
      <c r="L1250" s="31">
        <v>0</v>
      </c>
      <c r="M1250" s="31">
        <v>222</v>
      </c>
    </row>
    <row r="1251" spans="1:13" x14ac:dyDescent="0.2">
      <c r="A1251" s="29" t="s">
        <v>24</v>
      </c>
      <c r="B1251" s="29" t="s">
        <v>25</v>
      </c>
      <c r="C1251" s="29" t="s">
        <v>27</v>
      </c>
      <c r="D1251" s="29" t="s">
        <v>28</v>
      </c>
      <c r="E1251" s="32">
        <v>3</v>
      </c>
      <c r="F1251" s="29">
        <v>2005</v>
      </c>
      <c r="G1251" s="31">
        <v>594.68690702087292</v>
      </c>
      <c r="H1251" s="31">
        <v>535</v>
      </c>
      <c r="I1251" s="31">
        <v>36</v>
      </c>
      <c r="J1251" s="31">
        <v>24</v>
      </c>
      <c r="K1251" s="31">
        <v>0</v>
      </c>
      <c r="L1251" s="31">
        <v>0</v>
      </c>
      <c r="M1251" s="31">
        <v>595</v>
      </c>
    </row>
    <row r="1252" spans="1:13" x14ac:dyDescent="0.2">
      <c r="A1252" s="29" t="s">
        <v>24</v>
      </c>
      <c r="B1252" s="29" t="s">
        <v>25</v>
      </c>
      <c r="C1252" s="29" t="s">
        <v>27</v>
      </c>
      <c r="D1252" s="29" t="s">
        <v>28</v>
      </c>
      <c r="E1252" s="32">
        <v>3</v>
      </c>
      <c r="F1252" s="29">
        <v>2005</v>
      </c>
      <c r="G1252" s="31">
        <v>618.13246471226921</v>
      </c>
      <c r="H1252" s="31">
        <v>0</v>
      </c>
      <c r="I1252" s="31">
        <v>1957</v>
      </c>
      <c r="J1252" s="31">
        <v>17</v>
      </c>
      <c r="K1252" s="31">
        <v>0</v>
      </c>
      <c r="L1252" s="31">
        <v>0</v>
      </c>
      <c r="M1252" s="31">
        <v>1974</v>
      </c>
    </row>
    <row r="1253" spans="1:13" x14ac:dyDescent="0.2">
      <c r="A1253" s="29" t="s">
        <v>24</v>
      </c>
      <c r="B1253" s="29" t="s">
        <v>25</v>
      </c>
      <c r="C1253" s="29" t="s">
        <v>27</v>
      </c>
      <c r="D1253" s="29" t="s">
        <v>28</v>
      </c>
      <c r="E1253" s="32">
        <v>3</v>
      </c>
      <c r="F1253" s="29">
        <v>2006</v>
      </c>
      <c r="G1253" s="31">
        <v>380.87060702875402</v>
      </c>
      <c r="H1253" s="31">
        <v>849</v>
      </c>
      <c r="I1253" s="31">
        <v>22</v>
      </c>
      <c r="J1253" s="31">
        <v>0</v>
      </c>
      <c r="K1253" s="31">
        <v>0</v>
      </c>
      <c r="L1253" s="31">
        <v>0</v>
      </c>
      <c r="M1253" s="31">
        <v>871</v>
      </c>
    </row>
    <row r="1254" spans="1:13" x14ac:dyDescent="0.2">
      <c r="A1254" s="29" t="s">
        <v>24</v>
      </c>
      <c r="B1254" s="29" t="s">
        <v>25</v>
      </c>
      <c r="C1254" s="29" t="s">
        <v>27</v>
      </c>
      <c r="D1254" s="29" t="s">
        <v>28</v>
      </c>
      <c r="E1254" s="32">
        <v>3</v>
      </c>
      <c r="F1254" s="29">
        <v>2007</v>
      </c>
      <c r="G1254" s="31">
        <v>259.20005903503898</v>
      </c>
      <c r="H1254" s="31">
        <v>1039</v>
      </c>
      <c r="I1254" s="31">
        <v>213</v>
      </c>
      <c r="J1254" s="31">
        <v>12</v>
      </c>
      <c r="K1254" s="31">
        <v>20</v>
      </c>
      <c r="L1254" s="31">
        <v>4</v>
      </c>
      <c r="M1254" s="31">
        <v>1268</v>
      </c>
    </row>
    <row r="1255" spans="1:13" x14ac:dyDescent="0.2">
      <c r="A1255" s="29" t="s">
        <v>24</v>
      </c>
      <c r="B1255" s="29" t="s">
        <v>25</v>
      </c>
      <c r="C1255" s="29" t="s">
        <v>27</v>
      </c>
      <c r="D1255" s="29" t="s">
        <v>28</v>
      </c>
      <c r="E1255" s="32">
        <v>3</v>
      </c>
      <c r="F1255" s="29">
        <v>2007</v>
      </c>
      <c r="G1255" s="31">
        <v>410.05465695659643</v>
      </c>
      <c r="H1255" s="31">
        <v>1365</v>
      </c>
      <c r="I1255" s="31">
        <v>0</v>
      </c>
      <c r="J1255" s="31">
        <v>8</v>
      </c>
      <c r="K1255" s="31">
        <v>21</v>
      </c>
      <c r="L1255" s="31">
        <v>4.2</v>
      </c>
      <c r="M1255" s="31">
        <v>1377.2</v>
      </c>
    </row>
    <row r="1256" spans="1:13" x14ac:dyDescent="0.2">
      <c r="A1256" s="29" t="s">
        <v>24</v>
      </c>
      <c r="B1256" s="29" t="s">
        <v>25</v>
      </c>
      <c r="C1256" s="29" t="s">
        <v>27</v>
      </c>
      <c r="D1256" s="29" t="s">
        <v>28</v>
      </c>
      <c r="E1256" s="32">
        <v>3</v>
      </c>
      <c r="F1256" s="29">
        <v>2007</v>
      </c>
      <c r="G1256" s="31">
        <v>433.07148468185386</v>
      </c>
      <c r="H1256" s="31">
        <v>359</v>
      </c>
      <c r="I1256" s="31">
        <v>264</v>
      </c>
      <c r="J1256" s="31">
        <v>0</v>
      </c>
      <c r="K1256" s="31">
        <v>0</v>
      </c>
      <c r="L1256" s="31">
        <v>0</v>
      </c>
      <c r="M1256" s="31">
        <v>623</v>
      </c>
    </row>
    <row r="1257" spans="1:13" x14ac:dyDescent="0.2">
      <c r="A1257" s="29" t="s">
        <v>24</v>
      </c>
      <c r="B1257" s="29" t="s">
        <v>25</v>
      </c>
      <c r="C1257" s="29" t="s">
        <v>27</v>
      </c>
      <c r="D1257" s="29" t="s">
        <v>28</v>
      </c>
      <c r="E1257" s="32">
        <v>3</v>
      </c>
      <c r="F1257" s="29">
        <v>2007</v>
      </c>
      <c r="G1257" s="31">
        <v>466.38655462184875</v>
      </c>
      <c r="H1257" s="31">
        <v>1260</v>
      </c>
      <c r="I1257" s="31">
        <v>124</v>
      </c>
      <c r="J1257" s="31">
        <v>0</v>
      </c>
      <c r="K1257" s="31">
        <v>0</v>
      </c>
      <c r="L1257" s="31">
        <v>0</v>
      </c>
      <c r="M1257" s="31">
        <v>1384</v>
      </c>
    </row>
    <row r="1258" spans="1:13" x14ac:dyDescent="0.2">
      <c r="A1258" s="29" t="s">
        <v>24</v>
      </c>
      <c r="B1258" s="29" t="s">
        <v>25</v>
      </c>
      <c r="C1258" s="29" t="s">
        <v>27</v>
      </c>
      <c r="D1258" s="29" t="s">
        <v>28</v>
      </c>
      <c r="E1258" s="32">
        <v>3</v>
      </c>
      <c r="F1258" s="29">
        <v>2007</v>
      </c>
      <c r="G1258" s="31">
        <v>483.89932081502195</v>
      </c>
      <c r="H1258" s="31">
        <v>926</v>
      </c>
      <c r="I1258" s="31">
        <v>0</v>
      </c>
      <c r="J1258" s="31">
        <v>0</v>
      </c>
      <c r="K1258" s="31">
        <v>0</v>
      </c>
      <c r="L1258" s="31">
        <v>0</v>
      </c>
      <c r="M1258" s="31">
        <v>926</v>
      </c>
    </row>
    <row r="1259" spans="1:13" x14ac:dyDescent="0.2">
      <c r="A1259" s="29" t="s">
        <v>24</v>
      </c>
      <c r="B1259" s="29" t="s">
        <v>25</v>
      </c>
      <c r="C1259" s="29" t="s">
        <v>27</v>
      </c>
      <c r="D1259" s="29" t="s">
        <v>28</v>
      </c>
      <c r="E1259" s="30" t="s">
        <v>16</v>
      </c>
      <c r="F1259" s="29">
        <v>2007</v>
      </c>
      <c r="G1259" s="31">
        <v>410.05465695659643</v>
      </c>
      <c r="H1259" s="31">
        <v>282</v>
      </c>
      <c r="I1259" s="31">
        <v>186</v>
      </c>
      <c r="J1259" s="31">
        <v>19</v>
      </c>
      <c r="K1259" s="31">
        <v>0</v>
      </c>
      <c r="L1259" s="31">
        <v>0</v>
      </c>
      <c r="M1259" s="31">
        <v>487</v>
      </c>
    </row>
    <row r="1260" spans="1:13" x14ac:dyDescent="0.2">
      <c r="A1260" s="29" t="s">
        <v>24</v>
      </c>
      <c r="B1260" s="29" t="s">
        <v>25</v>
      </c>
      <c r="C1260" s="29" t="s">
        <v>27</v>
      </c>
      <c r="D1260" s="29" t="s">
        <v>28</v>
      </c>
      <c r="E1260" s="32">
        <v>3</v>
      </c>
      <c r="F1260" s="29">
        <v>2008</v>
      </c>
      <c r="G1260" s="31">
        <v>118.66605645486733</v>
      </c>
      <c r="H1260" s="31">
        <v>1363</v>
      </c>
      <c r="I1260" s="31">
        <v>72</v>
      </c>
      <c r="J1260" s="31">
        <v>59</v>
      </c>
      <c r="K1260" s="31">
        <v>88</v>
      </c>
      <c r="L1260" s="31">
        <v>17.600000000000001</v>
      </c>
      <c r="M1260" s="31">
        <v>1511.6</v>
      </c>
    </row>
    <row r="1261" spans="1:13" x14ac:dyDescent="0.2">
      <c r="A1261" s="29" t="s">
        <v>24</v>
      </c>
      <c r="B1261" s="29" t="s">
        <v>25</v>
      </c>
      <c r="C1261" s="29" t="s">
        <v>27</v>
      </c>
      <c r="D1261" s="29" t="s">
        <v>28</v>
      </c>
      <c r="E1261" s="32">
        <v>3</v>
      </c>
      <c r="F1261" s="29">
        <v>2008</v>
      </c>
      <c r="G1261" s="31">
        <v>734.24778761061941</v>
      </c>
      <c r="H1261" s="31">
        <v>780</v>
      </c>
      <c r="I1261" s="31">
        <v>0</v>
      </c>
      <c r="J1261" s="31">
        <v>0</v>
      </c>
      <c r="K1261" s="31">
        <v>0</v>
      </c>
      <c r="L1261" s="31">
        <v>0</v>
      </c>
      <c r="M1261" s="31">
        <v>780</v>
      </c>
    </row>
    <row r="1262" spans="1:13" x14ac:dyDescent="0.2">
      <c r="A1262" s="29" t="s">
        <v>24</v>
      </c>
      <c r="B1262" s="29" t="s">
        <v>25</v>
      </c>
      <c r="C1262" s="29" t="s">
        <v>27</v>
      </c>
      <c r="D1262" s="29" t="s">
        <v>28</v>
      </c>
      <c r="E1262" s="30" t="s">
        <v>15</v>
      </c>
      <c r="F1262" s="29">
        <v>2008</v>
      </c>
      <c r="G1262" s="31">
        <v>118.66605645486733</v>
      </c>
      <c r="H1262" s="31">
        <v>20</v>
      </c>
      <c r="I1262" s="31">
        <v>0</v>
      </c>
      <c r="J1262" s="31">
        <v>12</v>
      </c>
      <c r="K1262" s="31">
        <v>0</v>
      </c>
      <c r="L1262" s="31">
        <v>0</v>
      </c>
      <c r="M1262" s="31">
        <v>32</v>
      </c>
    </row>
    <row r="1263" spans="1:13" x14ac:dyDescent="0.2">
      <c r="A1263" s="29" t="s">
        <v>24</v>
      </c>
      <c r="B1263" s="29" t="s">
        <v>25</v>
      </c>
      <c r="C1263" s="29" t="s">
        <v>27</v>
      </c>
      <c r="D1263" s="29" t="s">
        <v>28</v>
      </c>
      <c r="E1263" s="32">
        <v>3</v>
      </c>
      <c r="F1263" s="29">
        <v>2009</v>
      </c>
      <c r="G1263" s="31">
        <v>822.96276564769187</v>
      </c>
      <c r="H1263" s="31">
        <v>396</v>
      </c>
      <c r="I1263" s="31">
        <v>11</v>
      </c>
      <c r="J1263" s="31">
        <v>6</v>
      </c>
      <c r="K1263" s="31">
        <v>9</v>
      </c>
      <c r="L1263" s="31">
        <v>1.8</v>
      </c>
      <c r="M1263" s="31">
        <v>414.8</v>
      </c>
    </row>
    <row r="1264" spans="1:13" x14ac:dyDescent="0.2">
      <c r="A1264" s="29" t="s">
        <v>24</v>
      </c>
      <c r="B1264" s="29" t="s">
        <v>25</v>
      </c>
      <c r="C1264" s="29" t="s">
        <v>27</v>
      </c>
      <c r="D1264" s="29" t="s">
        <v>28</v>
      </c>
      <c r="E1264" s="32">
        <v>2</v>
      </c>
      <c r="F1264" s="29">
        <v>2011</v>
      </c>
      <c r="G1264" s="31">
        <v>52.521088754611789</v>
      </c>
      <c r="H1264" s="31">
        <v>632</v>
      </c>
      <c r="I1264" s="31">
        <v>5</v>
      </c>
      <c r="J1264" s="31">
        <v>3</v>
      </c>
      <c r="K1264" s="31">
        <v>0</v>
      </c>
      <c r="L1264" s="31">
        <v>0</v>
      </c>
      <c r="M1264" s="31">
        <v>640</v>
      </c>
    </row>
    <row r="1265" spans="1:13" x14ac:dyDescent="0.2">
      <c r="A1265" s="29" t="s">
        <v>24</v>
      </c>
      <c r="B1265" s="29" t="s">
        <v>25</v>
      </c>
      <c r="C1265" s="29" t="s">
        <v>27</v>
      </c>
      <c r="D1265" s="29" t="s">
        <v>28</v>
      </c>
      <c r="E1265" s="32">
        <v>2</v>
      </c>
      <c r="F1265" s="29">
        <v>2012</v>
      </c>
      <c r="G1265" s="31">
        <v>605.18902914162754</v>
      </c>
      <c r="H1265" s="31">
        <v>650</v>
      </c>
      <c r="I1265" s="31">
        <v>0</v>
      </c>
      <c r="J1265" s="31">
        <v>59</v>
      </c>
      <c r="K1265" s="31">
        <v>125</v>
      </c>
      <c r="L1265" s="31">
        <v>25</v>
      </c>
      <c r="M1265" s="31">
        <v>734</v>
      </c>
    </row>
    <row r="1266" spans="1:13" x14ac:dyDescent="0.2">
      <c r="A1266" s="29" t="s">
        <v>24</v>
      </c>
      <c r="B1266" s="29" t="s">
        <v>25</v>
      </c>
      <c r="C1266" s="29" t="s">
        <v>27</v>
      </c>
      <c r="D1266" s="29" t="s">
        <v>28</v>
      </c>
      <c r="E1266" s="32">
        <v>2</v>
      </c>
      <c r="F1266" s="29">
        <v>2013</v>
      </c>
      <c r="G1266" s="31">
        <v>588.37822277647263</v>
      </c>
      <c r="H1266" s="31">
        <v>556</v>
      </c>
      <c r="I1266" s="31">
        <v>161</v>
      </c>
      <c r="J1266" s="31">
        <v>20</v>
      </c>
      <c r="K1266" s="31">
        <v>250</v>
      </c>
      <c r="L1266" s="31">
        <v>50</v>
      </c>
      <c r="M1266" s="31">
        <v>787</v>
      </c>
    </row>
    <row r="1267" spans="1:13" x14ac:dyDescent="0.2">
      <c r="A1267" s="29" t="s">
        <v>24</v>
      </c>
      <c r="B1267" s="29" t="s">
        <v>25</v>
      </c>
      <c r="C1267" s="29" t="s">
        <v>27</v>
      </c>
      <c r="D1267" s="29" t="s">
        <v>28</v>
      </c>
      <c r="E1267" s="32">
        <v>1</v>
      </c>
      <c r="F1267" s="29">
        <v>2015</v>
      </c>
      <c r="G1267" s="31">
        <v>475.67954220314732</v>
      </c>
      <c r="H1267" s="31">
        <v>323</v>
      </c>
      <c r="I1267" s="31">
        <v>5</v>
      </c>
      <c r="J1267" s="31">
        <v>0</v>
      </c>
      <c r="K1267" s="31">
        <v>0</v>
      </c>
      <c r="L1267" s="31">
        <v>0</v>
      </c>
      <c r="M1267" s="31">
        <v>328</v>
      </c>
    </row>
    <row r="1268" spans="1:13" x14ac:dyDescent="0.2">
      <c r="A1268" s="29" t="s">
        <v>24</v>
      </c>
      <c r="B1268" s="29" t="s">
        <v>25</v>
      </c>
      <c r="C1268" s="29" t="s">
        <v>27</v>
      </c>
      <c r="D1268" s="29" t="s">
        <v>28</v>
      </c>
      <c r="E1268" s="32">
        <v>1</v>
      </c>
      <c r="F1268" s="29">
        <v>2017</v>
      </c>
      <c r="G1268" s="31">
        <v>512.18695350039536</v>
      </c>
      <c r="H1268" s="31">
        <v>256</v>
      </c>
      <c r="I1268" s="31">
        <v>79</v>
      </c>
      <c r="J1268" s="31">
        <v>0</v>
      </c>
      <c r="K1268" s="31">
        <v>0</v>
      </c>
      <c r="L1268" s="31">
        <v>0</v>
      </c>
      <c r="M1268" s="31">
        <v>335</v>
      </c>
    </row>
    <row r="1269" spans="1:13" x14ac:dyDescent="0.2">
      <c r="A1269" s="29" t="s">
        <v>24</v>
      </c>
      <c r="B1269" s="29" t="s">
        <v>25</v>
      </c>
      <c r="C1269" s="29" t="s">
        <v>27</v>
      </c>
      <c r="D1269" s="29" t="s">
        <v>36</v>
      </c>
      <c r="E1269" s="32">
        <v>3</v>
      </c>
      <c r="F1269" s="29">
        <v>2002</v>
      </c>
      <c r="G1269" s="31">
        <v>395.61792220580998</v>
      </c>
      <c r="H1269" s="31">
        <v>855</v>
      </c>
      <c r="I1269" s="31">
        <v>0</v>
      </c>
      <c r="J1269" s="31">
        <v>9</v>
      </c>
      <c r="K1269" s="31">
        <v>1801</v>
      </c>
      <c r="L1269" s="31">
        <v>360.20000000000005</v>
      </c>
      <c r="M1269" s="31">
        <v>1224.2</v>
      </c>
    </row>
    <row r="1270" spans="1:13" x14ac:dyDescent="0.2">
      <c r="A1270" s="29" t="s">
        <v>24</v>
      </c>
      <c r="B1270" s="29" t="s">
        <v>25</v>
      </c>
      <c r="C1270" s="29" t="s">
        <v>27</v>
      </c>
      <c r="D1270" s="29" t="s">
        <v>36</v>
      </c>
      <c r="E1270" s="30" t="s">
        <v>16</v>
      </c>
      <c r="F1270" s="29">
        <v>2002</v>
      </c>
      <c r="G1270" s="31">
        <v>395.61792220580998</v>
      </c>
      <c r="H1270" s="31">
        <v>242</v>
      </c>
      <c r="I1270" s="31">
        <v>63</v>
      </c>
      <c r="J1270" s="31">
        <v>2</v>
      </c>
      <c r="K1270" s="31">
        <v>382</v>
      </c>
      <c r="L1270" s="31">
        <v>76.400000000000006</v>
      </c>
      <c r="M1270" s="31">
        <v>383.4</v>
      </c>
    </row>
    <row r="1271" spans="1:13" x14ac:dyDescent="0.2">
      <c r="A1271" s="29" t="s">
        <v>24</v>
      </c>
      <c r="B1271" s="29" t="s">
        <v>25</v>
      </c>
      <c r="C1271" s="29" t="s">
        <v>27</v>
      </c>
      <c r="D1271" s="29" t="s">
        <v>36</v>
      </c>
      <c r="E1271" s="32">
        <v>3</v>
      </c>
      <c r="F1271" s="29">
        <v>2003</v>
      </c>
      <c r="G1271" s="31">
        <v>290.79396005845103</v>
      </c>
      <c r="H1271" s="31">
        <v>1229</v>
      </c>
      <c r="I1271" s="31">
        <v>10</v>
      </c>
      <c r="J1271" s="31">
        <v>41</v>
      </c>
      <c r="K1271" s="31">
        <v>538</v>
      </c>
      <c r="L1271" s="31">
        <v>107.60000000000001</v>
      </c>
      <c r="M1271" s="31">
        <v>1387.6</v>
      </c>
    </row>
    <row r="1272" spans="1:13" x14ac:dyDescent="0.2">
      <c r="A1272" s="29" t="s">
        <v>24</v>
      </c>
      <c r="B1272" s="29" t="s">
        <v>25</v>
      </c>
      <c r="C1272" s="29" t="s">
        <v>27</v>
      </c>
      <c r="D1272" s="29" t="s">
        <v>36</v>
      </c>
      <c r="E1272" s="32">
        <v>3</v>
      </c>
      <c r="F1272" s="29">
        <v>2006</v>
      </c>
      <c r="G1272" s="31">
        <v>376</v>
      </c>
      <c r="H1272" s="31">
        <v>39</v>
      </c>
      <c r="I1272" s="31">
        <v>292</v>
      </c>
      <c r="J1272" s="31">
        <v>0</v>
      </c>
      <c r="K1272" s="31">
        <v>0</v>
      </c>
      <c r="L1272" s="31">
        <v>0</v>
      </c>
      <c r="M1272" s="31">
        <v>331</v>
      </c>
    </row>
    <row r="1273" spans="1:13" x14ac:dyDescent="0.2">
      <c r="A1273" s="29" t="s">
        <v>24</v>
      </c>
      <c r="B1273" s="29" t="s">
        <v>25</v>
      </c>
      <c r="C1273" s="29" t="s">
        <v>27</v>
      </c>
      <c r="D1273" s="29" t="s">
        <v>36</v>
      </c>
      <c r="E1273" s="32">
        <v>3</v>
      </c>
      <c r="F1273" s="29">
        <v>2008</v>
      </c>
      <c r="G1273" s="31">
        <v>385.396201702685</v>
      </c>
      <c r="H1273" s="31">
        <v>338</v>
      </c>
      <c r="I1273" s="31">
        <v>0</v>
      </c>
      <c r="J1273" s="31">
        <v>170</v>
      </c>
      <c r="K1273" s="31">
        <v>25</v>
      </c>
      <c r="L1273" s="31">
        <v>5</v>
      </c>
      <c r="M1273" s="31">
        <v>513</v>
      </c>
    </row>
    <row r="1274" spans="1:13" x14ac:dyDescent="0.2">
      <c r="A1274" s="29" t="s">
        <v>24</v>
      </c>
      <c r="B1274" s="29" t="s">
        <v>25</v>
      </c>
      <c r="C1274" s="29" t="s">
        <v>27</v>
      </c>
      <c r="D1274" s="29" t="s">
        <v>36</v>
      </c>
      <c r="E1274" s="32">
        <v>3</v>
      </c>
      <c r="F1274" s="29">
        <v>2009</v>
      </c>
      <c r="G1274" s="31">
        <v>586.93657013440429</v>
      </c>
      <c r="H1274" s="31">
        <v>565</v>
      </c>
      <c r="I1274" s="31">
        <v>0</v>
      </c>
      <c r="J1274" s="31">
        <v>1</v>
      </c>
      <c r="K1274" s="31">
        <v>0</v>
      </c>
      <c r="L1274" s="31">
        <v>0</v>
      </c>
      <c r="M1274" s="31">
        <v>566</v>
      </c>
    </row>
    <row r="1275" spans="1:13" x14ac:dyDescent="0.2">
      <c r="A1275" s="29" t="s">
        <v>24</v>
      </c>
      <c r="B1275" s="29" t="s">
        <v>25</v>
      </c>
      <c r="C1275" s="29" t="s">
        <v>27</v>
      </c>
      <c r="D1275" s="29" t="s">
        <v>36</v>
      </c>
      <c r="E1275" s="32">
        <v>3</v>
      </c>
      <c r="F1275" s="29">
        <v>2009</v>
      </c>
      <c r="G1275" s="31">
        <v>734.82982745358106</v>
      </c>
      <c r="H1275" s="31">
        <v>582</v>
      </c>
      <c r="I1275" s="31">
        <v>0</v>
      </c>
      <c r="J1275" s="31">
        <v>0</v>
      </c>
      <c r="K1275" s="31">
        <v>35</v>
      </c>
      <c r="L1275" s="31">
        <v>7</v>
      </c>
      <c r="M1275" s="31">
        <v>589</v>
      </c>
    </row>
    <row r="1276" spans="1:13" x14ac:dyDescent="0.2">
      <c r="A1276" s="29" t="s">
        <v>24</v>
      </c>
      <c r="B1276" s="29" t="s">
        <v>25</v>
      </c>
      <c r="C1276" s="29" t="s">
        <v>27</v>
      </c>
      <c r="D1276" s="29" t="s">
        <v>36</v>
      </c>
      <c r="E1276" s="30" t="s">
        <v>15</v>
      </c>
      <c r="F1276" s="29">
        <v>2009</v>
      </c>
      <c r="G1276" s="31">
        <v>734.82982745358106</v>
      </c>
      <c r="H1276" s="31">
        <v>82</v>
      </c>
      <c r="I1276" s="31">
        <v>0</v>
      </c>
      <c r="J1276" s="31">
        <v>0</v>
      </c>
      <c r="K1276" s="31">
        <v>0</v>
      </c>
      <c r="L1276" s="31">
        <v>0</v>
      </c>
      <c r="M1276" s="31">
        <v>82</v>
      </c>
    </row>
    <row r="1277" spans="1:13" x14ac:dyDescent="0.2">
      <c r="A1277" s="29" t="s">
        <v>24</v>
      </c>
      <c r="B1277" s="29" t="s">
        <v>25</v>
      </c>
      <c r="C1277" s="29" t="s">
        <v>27</v>
      </c>
      <c r="D1277" s="29" t="s">
        <v>36</v>
      </c>
      <c r="E1277" s="32">
        <v>2</v>
      </c>
      <c r="F1277" s="29">
        <v>2011</v>
      </c>
      <c r="G1277" s="31">
        <v>591.44824839657724</v>
      </c>
      <c r="H1277" s="31">
        <v>170</v>
      </c>
      <c r="I1277" s="31">
        <v>121</v>
      </c>
      <c r="J1277" s="31">
        <v>1</v>
      </c>
      <c r="K1277" s="31">
        <v>0</v>
      </c>
      <c r="L1277" s="31">
        <v>0</v>
      </c>
      <c r="M1277" s="31">
        <v>292</v>
      </c>
    </row>
    <row r="1278" spans="1:13" x14ac:dyDescent="0.2">
      <c r="A1278" s="29" t="s">
        <v>24</v>
      </c>
      <c r="B1278" s="29" t="s">
        <v>25</v>
      </c>
      <c r="C1278" s="29" t="s">
        <v>27</v>
      </c>
      <c r="D1278" s="29" t="s">
        <v>36</v>
      </c>
      <c r="E1278" s="30" t="s">
        <v>12</v>
      </c>
      <c r="F1278" s="29">
        <v>2011</v>
      </c>
      <c r="G1278" s="31">
        <v>591.44824839657724</v>
      </c>
      <c r="H1278" s="31">
        <v>80</v>
      </c>
      <c r="I1278" s="31">
        <v>0</v>
      </c>
      <c r="J1278" s="31">
        <v>0</v>
      </c>
      <c r="K1278" s="31">
        <v>0</v>
      </c>
      <c r="L1278" s="31">
        <v>0</v>
      </c>
      <c r="M1278" s="31">
        <v>80</v>
      </c>
    </row>
    <row r="1279" spans="1:13" x14ac:dyDescent="0.2">
      <c r="A1279" s="29" t="s">
        <v>24</v>
      </c>
      <c r="B1279" s="29" t="s">
        <v>25</v>
      </c>
      <c r="C1279" s="29" t="s">
        <v>27</v>
      </c>
      <c r="D1279" s="29" t="s">
        <v>41</v>
      </c>
      <c r="E1279" s="32">
        <v>3</v>
      </c>
      <c r="F1279" s="29">
        <v>2004</v>
      </c>
      <c r="G1279" s="31">
        <v>171.13712726982925</v>
      </c>
      <c r="H1279" s="31">
        <v>2393</v>
      </c>
      <c r="I1279" s="31">
        <v>9</v>
      </c>
      <c r="J1279" s="31">
        <v>0</v>
      </c>
      <c r="K1279" s="31">
        <v>12</v>
      </c>
      <c r="L1279" s="31">
        <v>2.4000000000000004</v>
      </c>
      <c r="M1279" s="31">
        <v>2404.4</v>
      </c>
    </row>
    <row r="1280" spans="1:13" x14ac:dyDescent="0.2">
      <c r="A1280" s="29" t="s">
        <v>24</v>
      </c>
      <c r="B1280" s="29" t="s">
        <v>25</v>
      </c>
      <c r="C1280" s="29" t="s">
        <v>27</v>
      </c>
      <c r="D1280" s="29" t="s">
        <v>41</v>
      </c>
      <c r="E1280" s="30" t="s">
        <v>12</v>
      </c>
      <c r="F1280" s="29">
        <v>2010</v>
      </c>
      <c r="G1280" s="31">
        <v>499.31813519999997</v>
      </c>
      <c r="H1280" s="31">
        <v>16</v>
      </c>
      <c r="I1280" s="31">
        <v>61</v>
      </c>
      <c r="J1280" s="31">
        <v>0</v>
      </c>
      <c r="K1280" s="31">
        <v>0</v>
      </c>
      <c r="L1280" s="31">
        <v>0</v>
      </c>
      <c r="M1280" s="31">
        <v>77</v>
      </c>
    </row>
    <row r="1281" spans="1:13" x14ac:dyDescent="0.2">
      <c r="A1281" s="29" t="s">
        <v>24</v>
      </c>
      <c r="B1281" s="29" t="s">
        <v>25</v>
      </c>
      <c r="C1281" s="29" t="s">
        <v>27</v>
      </c>
      <c r="D1281" s="29" t="s">
        <v>41</v>
      </c>
      <c r="E1281" s="32">
        <v>1</v>
      </c>
      <c r="F1281" s="29">
        <v>2016</v>
      </c>
      <c r="G1281" s="31">
        <v>667.85894663429031</v>
      </c>
      <c r="H1281" s="31">
        <v>148</v>
      </c>
      <c r="I1281" s="31">
        <v>5</v>
      </c>
      <c r="J1281" s="31">
        <v>0</v>
      </c>
      <c r="K1281" s="31">
        <v>0</v>
      </c>
      <c r="L1281" s="31">
        <v>0</v>
      </c>
      <c r="M1281" s="31">
        <v>153</v>
      </c>
    </row>
    <row r="1282" spans="1:13" x14ac:dyDescent="0.2">
      <c r="A1282" s="29" t="s">
        <v>24</v>
      </c>
      <c r="B1282" s="29" t="s">
        <v>25</v>
      </c>
      <c r="C1282" s="29" t="s">
        <v>34</v>
      </c>
      <c r="D1282" s="29" t="s">
        <v>35</v>
      </c>
      <c r="E1282" s="32">
        <v>3</v>
      </c>
      <c r="F1282" s="29">
        <v>2006</v>
      </c>
      <c r="G1282" s="31">
        <v>497.26775956284149</v>
      </c>
      <c r="H1282" s="31">
        <v>1105</v>
      </c>
      <c r="I1282" s="31">
        <v>271</v>
      </c>
      <c r="J1282" s="31">
        <v>1</v>
      </c>
      <c r="K1282" s="31">
        <v>14</v>
      </c>
      <c r="L1282" s="31">
        <v>2.8000000000000003</v>
      </c>
      <c r="M1282" s="31">
        <v>1379.8</v>
      </c>
    </row>
    <row r="1283" spans="1:13" x14ac:dyDescent="0.2">
      <c r="A1283" s="29" t="s">
        <v>24</v>
      </c>
      <c r="B1283" s="29" t="s">
        <v>25</v>
      </c>
      <c r="C1283" s="29" t="s">
        <v>34</v>
      </c>
      <c r="D1283" s="29" t="s">
        <v>35</v>
      </c>
      <c r="E1283" s="30" t="s">
        <v>15</v>
      </c>
      <c r="F1283" s="29">
        <v>2006</v>
      </c>
      <c r="G1283" s="31">
        <v>497.26775956284149</v>
      </c>
      <c r="H1283" s="31">
        <v>0</v>
      </c>
      <c r="I1283" s="31">
        <v>50</v>
      </c>
      <c r="J1283" s="31">
        <v>0</v>
      </c>
      <c r="K1283" s="31">
        <v>0</v>
      </c>
      <c r="L1283" s="31">
        <v>0</v>
      </c>
      <c r="M1283" s="31">
        <v>50</v>
      </c>
    </row>
    <row r="1284" spans="1:13" x14ac:dyDescent="0.2">
      <c r="A1284" s="29" t="s">
        <v>24</v>
      </c>
      <c r="B1284" s="29" t="s">
        <v>25</v>
      </c>
      <c r="C1284" s="29" t="s">
        <v>34</v>
      </c>
      <c r="D1284" s="29" t="s">
        <v>35</v>
      </c>
      <c r="E1284" s="30" t="s">
        <v>16</v>
      </c>
      <c r="F1284" s="29">
        <v>2006</v>
      </c>
      <c r="G1284" s="31">
        <v>497.26775956284149</v>
      </c>
      <c r="H1284" s="31">
        <v>0</v>
      </c>
      <c r="I1284" s="31">
        <v>378</v>
      </c>
      <c r="J1284" s="31">
        <v>0</v>
      </c>
      <c r="K1284" s="31">
        <v>0</v>
      </c>
      <c r="L1284" s="31">
        <v>0</v>
      </c>
      <c r="M1284" s="31">
        <v>378</v>
      </c>
    </row>
    <row r="1285" spans="1:13" x14ac:dyDescent="0.2">
      <c r="A1285" s="29" t="s">
        <v>24</v>
      </c>
      <c r="B1285" s="29" t="s">
        <v>25</v>
      </c>
      <c r="C1285" s="29" t="s">
        <v>34</v>
      </c>
      <c r="D1285" s="29" t="s">
        <v>39</v>
      </c>
      <c r="E1285" s="32">
        <v>3</v>
      </c>
      <c r="F1285" s="29">
        <v>2006</v>
      </c>
      <c r="G1285" s="31">
        <v>397.51801181005879</v>
      </c>
      <c r="H1285" s="31">
        <v>956</v>
      </c>
      <c r="I1285" s="31">
        <v>0</v>
      </c>
      <c r="J1285" s="31">
        <v>9</v>
      </c>
      <c r="K1285" s="31">
        <v>0</v>
      </c>
      <c r="L1285" s="31">
        <v>0</v>
      </c>
      <c r="M1285" s="31">
        <v>965</v>
      </c>
    </row>
    <row r="1286" spans="1:13" x14ac:dyDescent="0.2">
      <c r="A1286" s="29" t="s">
        <v>24</v>
      </c>
      <c r="B1286" s="29" t="s">
        <v>25</v>
      </c>
      <c r="C1286" s="29" t="s">
        <v>34</v>
      </c>
      <c r="D1286" s="29" t="s">
        <v>39</v>
      </c>
      <c r="E1286" s="32">
        <v>3</v>
      </c>
      <c r="F1286" s="29">
        <v>2007</v>
      </c>
      <c r="G1286" s="31">
        <v>381.89687398589166</v>
      </c>
      <c r="H1286" s="31">
        <v>0</v>
      </c>
      <c r="I1286" s="31">
        <v>1272</v>
      </c>
      <c r="J1286" s="31">
        <v>14</v>
      </c>
      <c r="K1286" s="31">
        <v>0</v>
      </c>
      <c r="L1286" s="31">
        <v>0</v>
      </c>
      <c r="M1286" s="31">
        <v>1286</v>
      </c>
    </row>
    <row r="1287" spans="1:13" x14ac:dyDescent="0.2">
      <c r="A1287" s="29" t="s">
        <v>24</v>
      </c>
      <c r="B1287" s="29" t="s">
        <v>25</v>
      </c>
      <c r="C1287" s="29" t="s">
        <v>34</v>
      </c>
      <c r="D1287" s="29" t="s">
        <v>39</v>
      </c>
      <c r="E1287" s="32">
        <v>2</v>
      </c>
      <c r="F1287" s="29">
        <v>2011</v>
      </c>
      <c r="G1287" s="31">
        <v>689.56928386223876</v>
      </c>
      <c r="H1287" s="31">
        <v>616</v>
      </c>
      <c r="I1287" s="31">
        <v>61</v>
      </c>
      <c r="J1287" s="31">
        <v>0</v>
      </c>
      <c r="K1287" s="31">
        <v>0</v>
      </c>
      <c r="L1287" s="31">
        <v>0</v>
      </c>
      <c r="M1287" s="31">
        <v>677</v>
      </c>
    </row>
    <row r="1288" spans="1:13" x14ac:dyDescent="0.2">
      <c r="A1288" s="29" t="s">
        <v>24</v>
      </c>
      <c r="B1288" s="29" t="s">
        <v>25</v>
      </c>
      <c r="C1288" s="29" t="s">
        <v>34</v>
      </c>
      <c r="D1288" s="29" t="s">
        <v>39</v>
      </c>
      <c r="E1288" s="32">
        <v>2</v>
      </c>
      <c r="F1288" s="29">
        <v>2011</v>
      </c>
      <c r="G1288" s="31">
        <v>698.79462287864351</v>
      </c>
      <c r="H1288" s="31">
        <v>415</v>
      </c>
      <c r="I1288" s="31">
        <v>136</v>
      </c>
      <c r="J1288" s="31">
        <v>0</v>
      </c>
      <c r="K1288" s="31">
        <v>210</v>
      </c>
      <c r="L1288" s="31">
        <v>42</v>
      </c>
      <c r="M1288" s="31">
        <v>593</v>
      </c>
    </row>
    <row r="1289" spans="1:13" x14ac:dyDescent="0.2">
      <c r="A1289" s="29" t="s">
        <v>24</v>
      </c>
      <c r="B1289" s="29" t="s">
        <v>25</v>
      </c>
      <c r="C1289" s="29" t="s">
        <v>34</v>
      </c>
      <c r="D1289" s="29" t="s">
        <v>39</v>
      </c>
      <c r="E1289" s="30" t="s">
        <v>12</v>
      </c>
      <c r="F1289" s="29">
        <v>2011</v>
      </c>
      <c r="G1289" s="31">
        <v>689.56928386223876</v>
      </c>
      <c r="H1289" s="31">
        <v>0</v>
      </c>
      <c r="I1289" s="31">
        <v>370</v>
      </c>
      <c r="J1289" s="31">
        <v>53</v>
      </c>
      <c r="K1289" s="31">
        <v>0</v>
      </c>
      <c r="L1289" s="31">
        <v>0</v>
      </c>
      <c r="M1289" s="31">
        <v>423</v>
      </c>
    </row>
    <row r="1290" spans="1:13" x14ac:dyDescent="0.2">
      <c r="A1290" s="29" t="s">
        <v>24</v>
      </c>
      <c r="B1290" s="29" t="s">
        <v>25</v>
      </c>
      <c r="C1290" s="29" t="s">
        <v>34</v>
      </c>
      <c r="D1290" s="29" t="s">
        <v>39</v>
      </c>
      <c r="E1290" s="30" t="s">
        <v>12</v>
      </c>
      <c r="F1290" s="29">
        <v>2011</v>
      </c>
      <c r="G1290" s="31">
        <v>698.79462287864351</v>
      </c>
      <c r="H1290" s="31">
        <v>0</v>
      </c>
      <c r="I1290" s="31">
        <v>378</v>
      </c>
      <c r="J1290" s="31">
        <v>32</v>
      </c>
      <c r="K1290" s="31">
        <v>0</v>
      </c>
      <c r="L1290" s="31">
        <v>0</v>
      </c>
      <c r="M1290" s="31">
        <v>410</v>
      </c>
    </row>
    <row r="1291" spans="1:13" x14ac:dyDescent="0.2">
      <c r="A1291" s="29" t="s">
        <v>24</v>
      </c>
      <c r="B1291" s="29" t="s">
        <v>25</v>
      </c>
      <c r="C1291" s="29" t="s">
        <v>34</v>
      </c>
      <c r="D1291" s="29" t="s">
        <v>39</v>
      </c>
      <c r="E1291" s="32">
        <v>2</v>
      </c>
      <c r="F1291" s="29">
        <v>2013</v>
      </c>
      <c r="G1291" s="31">
        <v>512.42438130733785</v>
      </c>
      <c r="H1291" s="31">
        <v>362</v>
      </c>
      <c r="I1291" s="31">
        <v>1</v>
      </c>
      <c r="J1291" s="31">
        <v>0</v>
      </c>
      <c r="K1291" s="31">
        <v>167</v>
      </c>
      <c r="L1291" s="31">
        <v>33.4</v>
      </c>
      <c r="M1291" s="31">
        <v>396.4</v>
      </c>
    </row>
    <row r="1292" spans="1:13" x14ac:dyDescent="0.2">
      <c r="A1292" s="29" t="s">
        <v>24</v>
      </c>
      <c r="B1292" s="29" t="s">
        <v>25</v>
      </c>
      <c r="C1292" s="29" t="s">
        <v>34</v>
      </c>
      <c r="D1292" s="29" t="s">
        <v>39</v>
      </c>
      <c r="E1292" s="32">
        <v>1</v>
      </c>
      <c r="F1292" s="29">
        <v>2017</v>
      </c>
      <c r="G1292" s="31">
        <v>434.42103559111138</v>
      </c>
      <c r="H1292" s="31">
        <v>45</v>
      </c>
      <c r="I1292" s="31">
        <v>0</v>
      </c>
      <c r="J1292" s="31">
        <v>0</v>
      </c>
      <c r="K1292" s="31">
        <v>33</v>
      </c>
      <c r="L1292" s="31">
        <v>6.6000000000000005</v>
      </c>
      <c r="M1292" s="31">
        <v>51.6</v>
      </c>
    </row>
    <row r="1293" spans="1:13" x14ac:dyDescent="0.2">
      <c r="A1293" s="29" t="s">
        <v>24</v>
      </c>
      <c r="B1293" s="29" t="s">
        <v>25</v>
      </c>
      <c r="C1293" s="29" t="s">
        <v>34</v>
      </c>
      <c r="D1293" s="29" t="s">
        <v>39</v>
      </c>
      <c r="E1293" s="32">
        <v>1</v>
      </c>
      <c r="F1293" s="29">
        <v>2017</v>
      </c>
      <c r="G1293" s="31">
        <v>598.25381195680848</v>
      </c>
      <c r="H1293" s="31">
        <v>108</v>
      </c>
      <c r="I1293" s="31">
        <v>187</v>
      </c>
      <c r="J1293" s="31">
        <v>0</v>
      </c>
      <c r="K1293" s="31">
        <v>0</v>
      </c>
      <c r="L1293" s="31">
        <v>0</v>
      </c>
      <c r="M1293" s="31">
        <v>295</v>
      </c>
    </row>
    <row r="1294" spans="1:13" x14ac:dyDescent="0.2">
      <c r="A1294" s="29" t="s">
        <v>24</v>
      </c>
      <c r="B1294" s="29" t="s">
        <v>25</v>
      </c>
      <c r="C1294" s="29" t="s">
        <v>34</v>
      </c>
      <c r="D1294" s="29" t="s">
        <v>40</v>
      </c>
      <c r="E1294" s="32">
        <v>3</v>
      </c>
      <c r="F1294" s="29">
        <v>2002</v>
      </c>
      <c r="G1294" s="31">
        <v>439.21161825726136</v>
      </c>
      <c r="H1294" s="31">
        <v>683</v>
      </c>
      <c r="I1294" s="31">
        <v>0</v>
      </c>
      <c r="J1294" s="31">
        <v>0</v>
      </c>
      <c r="K1294" s="31">
        <v>0</v>
      </c>
      <c r="L1294" s="31">
        <v>0</v>
      </c>
      <c r="M1294" s="31">
        <v>683</v>
      </c>
    </row>
    <row r="1295" spans="1:13" x14ac:dyDescent="0.2">
      <c r="A1295" s="29" t="s">
        <v>24</v>
      </c>
      <c r="B1295" s="29" t="s">
        <v>25</v>
      </c>
      <c r="C1295" s="29" t="s">
        <v>34</v>
      </c>
      <c r="D1295" s="29" t="s">
        <v>40</v>
      </c>
      <c r="E1295" s="30" t="s">
        <v>15</v>
      </c>
      <c r="F1295" s="29">
        <v>2002</v>
      </c>
      <c r="G1295" s="31">
        <v>439.21161825726136</v>
      </c>
      <c r="H1295" s="31">
        <v>137</v>
      </c>
      <c r="I1295" s="31">
        <v>0</v>
      </c>
      <c r="J1295" s="31">
        <v>1</v>
      </c>
      <c r="K1295" s="31">
        <v>0</v>
      </c>
      <c r="L1295" s="31">
        <v>0</v>
      </c>
      <c r="M1295" s="31">
        <v>138</v>
      </c>
    </row>
    <row r="1296" spans="1:13" x14ac:dyDescent="0.2">
      <c r="A1296" s="29" t="s">
        <v>24</v>
      </c>
      <c r="B1296" s="29" t="s">
        <v>25</v>
      </c>
      <c r="C1296" s="29" t="s">
        <v>34</v>
      </c>
      <c r="D1296" s="29" t="s">
        <v>40</v>
      </c>
      <c r="E1296" s="30" t="s">
        <v>16</v>
      </c>
      <c r="F1296" s="29">
        <v>2002</v>
      </c>
      <c r="G1296" s="31">
        <v>439.21161825726136</v>
      </c>
      <c r="H1296" s="31">
        <v>568</v>
      </c>
      <c r="I1296" s="31">
        <v>0</v>
      </c>
      <c r="J1296" s="31">
        <v>23</v>
      </c>
      <c r="K1296" s="31">
        <v>6</v>
      </c>
      <c r="L1296" s="31">
        <v>1.2000000000000002</v>
      </c>
      <c r="M1296" s="31">
        <v>592.20000000000005</v>
      </c>
    </row>
    <row r="1297" spans="1:13" x14ac:dyDescent="0.2">
      <c r="A1297" s="29" t="s">
        <v>24</v>
      </c>
      <c r="B1297" s="29" t="s">
        <v>25</v>
      </c>
      <c r="C1297" s="29" t="s">
        <v>34</v>
      </c>
      <c r="D1297" s="29" t="s">
        <v>40</v>
      </c>
      <c r="E1297" s="30" t="s">
        <v>16</v>
      </c>
      <c r="F1297" s="29">
        <v>2002</v>
      </c>
      <c r="G1297" s="31">
        <v>439.21161825726136</v>
      </c>
      <c r="H1297" s="31">
        <v>741</v>
      </c>
      <c r="I1297" s="31">
        <v>0</v>
      </c>
      <c r="J1297" s="31">
        <v>0</v>
      </c>
      <c r="K1297" s="31">
        <v>0</v>
      </c>
      <c r="L1297" s="31">
        <v>0</v>
      </c>
      <c r="M1297" s="31">
        <v>741</v>
      </c>
    </row>
    <row r="1298" spans="1:13" x14ac:dyDescent="0.2">
      <c r="A1298" s="29" t="s">
        <v>24</v>
      </c>
      <c r="B1298" s="29" t="s">
        <v>25</v>
      </c>
      <c r="C1298" s="29" t="s">
        <v>34</v>
      </c>
      <c r="D1298" s="29" t="s">
        <v>40</v>
      </c>
      <c r="E1298" s="32">
        <v>1</v>
      </c>
      <c r="F1298" s="29">
        <v>2017</v>
      </c>
      <c r="G1298" s="31">
        <v>526.37918551056714</v>
      </c>
      <c r="H1298" s="31">
        <v>117</v>
      </c>
      <c r="I1298" s="31">
        <v>12</v>
      </c>
      <c r="J1298" s="31">
        <v>0</v>
      </c>
      <c r="K1298" s="31">
        <v>0</v>
      </c>
      <c r="L1298" s="31">
        <v>0</v>
      </c>
      <c r="M1298" s="31">
        <v>129</v>
      </c>
    </row>
    <row r="1299" spans="1:13" x14ac:dyDescent="0.2">
      <c r="A1299" s="29" t="s">
        <v>24</v>
      </c>
      <c r="B1299" s="29" t="s">
        <v>25</v>
      </c>
      <c r="C1299" s="29" t="s">
        <v>32</v>
      </c>
      <c r="D1299" s="29" t="s">
        <v>33</v>
      </c>
      <c r="E1299" s="32">
        <v>3</v>
      </c>
      <c r="F1299" s="29">
        <v>1996</v>
      </c>
      <c r="G1299" s="31">
        <v>396.61016949152543</v>
      </c>
      <c r="H1299" s="31">
        <v>0</v>
      </c>
      <c r="I1299" s="31">
        <v>350</v>
      </c>
      <c r="J1299" s="31">
        <v>79</v>
      </c>
      <c r="K1299" s="31">
        <v>97</v>
      </c>
      <c r="L1299" s="31">
        <v>19.400000000000002</v>
      </c>
      <c r="M1299" s="31">
        <v>448.4</v>
      </c>
    </row>
    <row r="1300" spans="1:13" x14ac:dyDescent="0.2">
      <c r="A1300" s="29" t="s">
        <v>24</v>
      </c>
      <c r="B1300" s="29" t="s">
        <v>25</v>
      </c>
      <c r="C1300" s="29" t="s">
        <v>32</v>
      </c>
      <c r="D1300" s="29" t="s">
        <v>33</v>
      </c>
      <c r="E1300" s="32">
        <v>3</v>
      </c>
      <c r="F1300" s="29">
        <v>1997</v>
      </c>
      <c r="G1300" s="31">
        <v>383.57142857142861</v>
      </c>
      <c r="H1300" s="31">
        <v>0</v>
      </c>
      <c r="I1300" s="31">
        <v>435</v>
      </c>
      <c r="J1300" s="31">
        <v>53</v>
      </c>
      <c r="K1300" s="31">
        <v>9</v>
      </c>
      <c r="L1300" s="31">
        <v>1.8</v>
      </c>
      <c r="M1300" s="31">
        <v>489.8</v>
      </c>
    </row>
    <row r="1301" spans="1:13" x14ac:dyDescent="0.2">
      <c r="A1301" s="29" t="s">
        <v>24</v>
      </c>
      <c r="B1301" s="29" t="s">
        <v>25</v>
      </c>
      <c r="C1301" s="29" t="s">
        <v>32</v>
      </c>
      <c r="D1301" s="29" t="s">
        <v>33</v>
      </c>
      <c r="E1301" s="32">
        <v>3</v>
      </c>
      <c r="F1301" s="29">
        <v>1997</v>
      </c>
      <c r="G1301" s="31">
        <v>449.02439024390247</v>
      </c>
      <c r="H1301" s="31">
        <v>641</v>
      </c>
      <c r="I1301" s="31">
        <v>319</v>
      </c>
      <c r="J1301" s="31">
        <v>28</v>
      </c>
      <c r="K1301" s="31">
        <v>0</v>
      </c>
      <c r="L1301" s="31">
        <v>0</v>
      </c>
      <c r="M1301" s="31">
        <v>988</v>
      </c>
    </row>
    <row r="1302" spans="1:13" x14ac:dyDescent="0.2">
      <c r="A1302" s="29" t="s">
        <v>24</v>
      </c>
      <c r="B1302" s="29" t="s">
        <v>25</v>
      </c>
      <c r="C1302" s="29" t="s">
        <v>32</v>
      </c>
      <c r="D1302" s="29" t="s">
        <v>33</v>
      </c>
      <c r="E1302" s="32">
        <v>3</v>
      </c>
      <c r="F1302" s="29">
        <v>1999</v>
      </c>
      <c r="G1302" s="31">
        <v>304.75502093735435</v>
      </c>
      <c r="H1302" s="31">
        <v>0</v>
      </c>
      <c r="I1302" s="31">
        <v>200</v>
      </c>
      <c r="J1302" s="31">
        <v>35</v>
      </c>
      <c r="K1302" s="31">
        <v>0</v>
      </c>
      <c r="L1302" s="31">
        <v>0</v>
      </c>
      <c r="M1302" s="31">
        <v>235</v>
      </c>
    </row>
    <row r="1303" spans="1:13" x14ac:dyDescent="0.2">
      <c r="A1303" s="29" t="s">
        <v>24</v>
      </c>
      <c r="B1303" s="29" t="s">
        <v>25</v>
      </c>
      <c r="C1303" s="29" t="s">
        <v>32</v>
      </c>
      <c r="D1303" s="29" t="s">
        <v>33</v>
      </c>
      <c r="E1303" s="32">
        <v>3</v>
      </c>
      <c r="F1303" s="29">
        <v>2001</v>
      </c>
      <c r="G1303" s="31">
        <v>450.03301004922645</v>
      </c>
      <c r="H1303" s="31">
        <v>843</v>
      </c>
      <c r="I1303" s="31">
        <v>256</v>
      </c>
      <c r="J1303" s="31">
        <v>78</v>
      </c>
      <c r="K1303" s="31">
        <v>0</v>
      </c>
      <c r="L1303" s="31">
        <v>0</v>
      </c>
      <c r="M1303" s="31">
        <v>1177</v>
      </c>
    </row>
    <row r="1304" spans="1:13" x14ac:dyDescent="0.2">
      <c r="A1304" s="29" t="s">
        <v>24</v>
      </c>
      <c r="B1304" s="29" t="s">
        <v>25</v>
      </c>
      <c r="C1304" s="29" t="s">
        <v>32</v>
      </c>
      <c r="D1304" s="29" t="s">
        <v>33</v>
      </c>
      <c r="E1304" s="32">
        <v>3</v>
      </c>
      <c r="F1304" s="29">
        <v>2003</v>
      </c>
      <c r="G1304" s="31">
        <v>417.23729071504562</v>
      </c>
      <c r="H1304" s="31">
        <v>0</v>
      </c>
      <c r="I1304" s="31">
        <v>764</v>
      </c>
      <c r="J1304" s="31">
        <v>59</v>
      </c>
      <c r="K1304" s="31">
        <v>2654</v>
      </c>
      <c r="L1304" s="31">
        <v>530.80000000000007</v>
      </c>
      <c r="M1304" s="31">
        <v>1353.8000000000002</v>
      </c>
    </row>
    <row r="1305" spans="1:13" x14ac:dyDescent="0.2">
      <c r="A1305" s="29" t="s">
        <v>24</v>
      </c>
      <c r="B1305" s="29" t="s">
        <v>25</v>
      </c>
      <c r="C1305" s="29" t="s">
        <v>32</v>
      </c>
      <c r="D1305" s="29" t="s">
        <v>33</v>
      </c>
      <c r="E1305" s="32">
        <v>3</v>
      </c>
      <c r="F1305" s="29">
        <v>2003</v>
      </c>
      <c r="G1305" s="31">
        <v>418.15529497010129</v>
      </c>
      <c r="H1305" s="31">
        <v>0</v>
      </c>
      <c r="I1305" s="31">
        <v>0</v>
      </c>
      <c r="J1305" s="31">
        <v>904</v>
      </c>
      <c r="K1305" s="31">
        <v>120</v>
      </c>
      <c r="L1305" s="31">
        <v>24</v>
      </c>
      <c r="M1305" s="31">
        <v>928</v>
      </c>
    </row>
    <row r="1306" spans="1:13" x14ac:dyDescent="0.2">
      <c r="A1306" s="29" t="s">
        <v>24</v>
      </c>
      <c r="B1306" s="29" t="s">
        <v>25</v>
      </c>
      <c r="C1306" s="29" t="s">
        <v>32</v>
      </c>
      <c r="D1306" s="29" t="s">
        <v>33</v>
      </c>
      <c r="E1306" s="32">
        <v>3</v>
      </c>
      <c r="F1306" s="29">
        <v>2003</v>
      </c>
      <c r="G1306" s="31">
        <v>418.49048898369489</v>
      </c>
      <c r="H1306" s="31">
        <v>35</v>
      </c>
      <c r="I1306" s="31">
        <v>440</v>
      </c>
      <c r="J1306" s="31">
        <v>12</v>
      </c>
      <c r="K1306" s="31">
        <v>6870</v>
      </c>
      <c r="L1306" s="31">
        <v>1374</v>
      </c>
      <c r="M1306" s="31">
        <v>1861</v>
      </c>
    </row>
    <row r="1307" spans="1:13" x14ac:dyDescent="0.2">
      <c r="A1307" s="29" t="s">
        <v>24</v>
      </c>
      <c r="B1307" s="29" t="s">
        <v>25</v>
      </c>
      <c r="C1307" s="29" t="s">
        <v>32</v>
      </c>
      <c r="D1307" s="29" t="s">
        <v>33</v>
      </c>
      <c r="E1307" s="32">
        <v>3</v>
      </c>
      <c r="F1307" s="29">
        <v>2003</v>
      </c>
      <c r="G1307" s="31">
        <v>424.70554578475952</v>
      </c>
      <c r="H1307" s="31">
        <v>0</v>
      </c>
      <c r="I1307" s="31">
        <v>496</v>
      </c>
      <c r="J1307" s="31">
        <v>124</v>
      </c>
      <c r="K1307" s="31">
        <v>1015</v>
      </c>
      <c r="L1307" s="31">
        <v>203</v>
      </c>
      <c r="M1307" s="31">
        <v>823</v>
      </c>
    </row>
    <row r="1308" spans="1:13" x14ac:dyDescent="0.2">
      <c r="A1308" s="29" t="s">
        <v>24</v>
      </c>
      <c r="B1308" s="29" t="s">
        <v>25</v>
      </c>
      <c r="C1308" s="29" t="s">
        <v>32</v>
      </c>
      <c r="D1308" s="29" t="s">
        <v>33</v>
      </c>
      <c r="E1308" s="32">
        <v>3</v>
      </c>
      <c r="F1308" s="29">
        <v>2003</v>
      </c>
      <c r="G1308" s="31">
        <v>428.10631229235878</v>
      </c>
      <c r="H1308" s="31">
        <v>0</v>
      </c>
      <c r="I1308" s="31">
        <v>476</v>
      </c>
      <c r="J1308" s="31">
        <v>50</v>
      </c>
      <c r="K1308" s="31">
        <v>60</v>
      </c>
      <c r="L1308" s="31">
        <v>12</v>
      </c>
      <c r="M1308" s="31">
        <v>538</v>
      </c>
    </row>
    <row r="1309" spans="1:13" x14ac:dyDescent="0.2">
      <c r="A1309" s="29" t="s">
        <v>24</v>
      </c>
      <c r="B1309" s="29" t="s">
        <v>25</v>
      </c>
      <c r="C1309" s="29" t="s">
        <v>32</v>
      </c>
      <c r="D1309" s="29" t="s">
        <v>33</v>
      </c>
      <c r="E1309" s="32">
        <v>3</v>
      </c>
      <c r="F1309" s="29">
        <v>2003</v>
      </c>
      <c r="G1309" s="31">
        <v>438.70965209435951</v>
      </c>
      <c r="H1309" s="31">
        <v>865</v>
      </c>
      <c r="I1309" s="31">
        <v>0</v>
      </c>
      <c r="J1309" s="31">
        <v>142</v>
      </c>
      <c r="K1309" s="31">
        <v>71</v>
      </c>
      <c r="L1309" s="31">
        <v>14.200000000000001</v>
      </c>
      <c r="M1309" s="31">
        <v>1021.2</v>
      </c>
    </row>
    <row r="1310" spans="1:13" x14ac:dyDescent="0.2">
      <c r="A1310" s="29" t="s">
        <v>24</v>
      </c>
      <c r="B1310" s="29" t="s">
        <v>25</v>
      </c>
      <c r="C1310" s="29" t="s">
        <v>32</v>
      </c>
      <c r="D1310" s="29" t="s">
        <v>33</v>
      </c>
      <c r="E1310" s="32">
        <v>3</v>
      </c>
      <c r="F1310" s="29">
        <v>2003</v>
      </c>
      <c r="G1310" s="31">
        <v>484.14982049622256</v>
      </c>
      <c r="H1310" s="31">
        <v>372</v>
      </c>
      <c r="I1310" s="31">
        <v>499</v>
      </c>
      <c r="J1310" s="31">
        <v>356</v>
      </c>
      <c r="K1310" s="31">
        <v>0</v>
      </c>
      <c r="L1310" s="31">
        <v>0</v>
      </c>
      <c r="M1310" s="31">
        <v>1227</v>
      </c>
    </row>
    <row r="1311" spans="1:13" x14ac:dyDescent="0.2">
      <c r="A1311" s="29" t="s">
        <v>24</v>
      </c>
      <c r="B1311" s="29" t="s">
        <v>25</v>
      </c>
      <c r="C1311" s="29" t="s">
        <v>32</v>
      </c>
      <c r="D1311" s="29" t="s">
        <v>33</v>
      </c>
      <c r="E1311" s="30" t="s">
        <v>16</v>
      </c>
      <c r="F1311" s="29">
        <v>2003</v>
      </c>
      <c r="G1311" s="31">
        <v>418.49048898369489</v>
      </c>
      <c r="H1311" s="31">
        <v>0</v>
      </c>
      <c r="I1311" s="31">
        <v>121</v>
      </c>
      <c r="J1311" s="31">
        <v>0</v>
      </c>
      <c r="K1311" s="31">
        <v>0</v>
      </c>
      <c r="L1311" s="31">
        <v>0</v>
      </c>
      <c r="M1311" s="31">
        <v>121</v>
      </c>
    </row>
    <row r="1312" spans="1:13" x14ac:dyDescent="0.2">
      <c r="A1312" s="29" t="s">
        <v>24</v>
      </c>
      <c r="B1312" s="29" t="s">
        <v>25</v>
      </c>
      <c r="C1312" s="29" t="s">
        <v>32</v>
      </c>
      <c r="D1312" s="29" t="s">
        <v>33</v>
      </c>
      <c r="E1312" s="30" t="s">
        <v>16</v>
      </c>
      <c r="F1312" s="29">
        <v>2003</v>
      </c>
      <c r="G1312" s="31">
        <v>428.10631229235878</v>
      </c>
      <c r="H1312" s="31">
        <v>0</v>
      </c>
      <c r="I1312" s="31">
        <v>466</v>
      </c>
      <c r="J1312" s="31">
        <v>0</v>
      </c>
      <c r="K1312" s="31">
        <v>0</v>
      </c>
      <c r="L1312" s="31">
        <v>0</v>
      </c>
      <c r="M1312" s="31">
        <v>466</v>
      </c>
    </row>
    <row r="1313" spans="1:13" x14ac:dyDescent="0.2">
      <c r="A1313" s="29" t="s">
        <v>24</v>
      </c>
      <c r="B1313" s="29" t="s">
        <v>25</v>
      </c>
      <c r="C1313" s="29" t="s">
        <v>32</v>
      </c>
      <c r="D1313" s="29" t="s">
        <v>33</v>
      </c>
      <c r="E1313" s="32">
        <v>3</v>
      </c>
      <c r="F1313" s="29">
        <v>2004</v>
      </c>
      <c r="G1313" s="31">
        <v>304.75502093674135</v>
      </c>
      <c r="H1313" s="31">
        <v>0</v>
      </c>
      <c r="I1313" s="31">
        <v>1228</v>
      </c>
      <c r="J1313" s="31">
        <v>4</v>
      </c>
      <c r="K1313" s="31">
        <v>94</v>
      </c>
      <c r="L1313" s="31">
        <v>18.8</v>
      </c>
      <c r="M1313" s="31">
        <v>1250.8</v>
      </c>
    </row>
    <row r="1314" spans="1:13" x14ac:dyDescent="0.2">
      <c r="A1314" s="29" t="s">
        <v>24</v>
      </c>
      <c r="B1314" s="29" t="s">
        <v>25</v>
      </c>
      <c r="C1314" s="29" t="s">
        <v>32</v>
      </c>
      <c r="D1314" s="29" t="s">
        <v>33</v>
      </c>
      <c r="E1314" s="32">
        <v>3</v>
      </c>
      <c r="F1314" s="29">
        <v>2004</v>
      </c>
      <c r="G1314" s="31">
        <v>384.23087520400543</v>
      </c>
      <c r="H1314" s="31">
        <v>0</v>
      </c>
      <c r="I1314" s="31">
        <v>787</v>
      </c>
      <c r="J1314" s="31">
        <v>38</v>
      </c>
      <c r="K1314" s="31">
        <v>0</v>
      </c>
      <c r="L1314" s="31">
        <v>0</v>
      </c>
      <c r="M1314" s="31">
        <v>825</v>
      </c>
    </row>
    <row r="1315" spans="1:13" x14ac:dyDescent="0.2">
      <c r="A1315" s="29" t="s">
        <v>24</v>
      </c>
      <c r="B1315" s="29" t="s">
        <v>25</v>
      </c>
      <c r="C1315" s="29" t="s">
        <v>32</v>
      </c>
      <c r="D1315" s="29" t="s">
        <v>33</v>
      </c>
      <c r="E1315" s="32">
        <v>3</v>
      </c>
      <c r="F1315" s="29">
        <v>2004</v>
      </c>
      <c r="G1315" s="31">
        <v>507.08812260536399</v>
      </c>
      <c r="H1315" s="31">
        <v>75</v>
      </c>
      <c r="I1315" s="31">
        <v>32</v>
      </c>
      <c r="J1315" s="31">
        <v>0</v>
      </c>
      <c r="K1315" s="31">
        <v>0</v>
      </c>
      <c r="L1315" s="31">
        <v>0</v>
      </c>
      <c r="M1315" s="31">
        <v>107</v>
      </c>
    </row>
    <row r="1316" spans="1:13" x14ac:dyDescent="0.2">
      <c r="A1316" s="29" t="s">
        <v>24</v>
      </c>
      <c r="B1316" s="29" t="s">
        <v>25</v>
      </c>
      <c r="C1316" s="29" t="s">
        <v>32</v>
      </c>
      <c r="D1316" s="29" t="s">
        <v>33</v>
      </c>
      <c r="E1316" s="30" t="s">
        <v>15</v>
      </c>
      <c r="F1316" s="29">
        <v>2004</v>
      </c>
      <c r="G1316" s="31">
        <v>500.56348610067619</v>
      </c>
      <c r="H1316" s="31">
        <v>3</v>
      </c>
      <c r="I1316" s="31">
        <v>0</v>
      </c>
      <c r="J1316" s="31">
        <v>155</v>
      </c>
      <c r="K1316" s="31">
        <v>0</v>
      </c>
      <c r="L1316" s="31">
        <v>0</v>
      </c>
      <c r="M1316" s="31">
        <v>158</v>
      </c>
    </row>
    <row r="1317" spans="1:13" x14ac:dyDescent="0.2">
      <c r="A1317" s="29" t="s">
        <v>24</v>
      </c>
      <c r="B1317" s="29" t="s">
        <v>25</v>
      </c>
      <c r="C1317" s="29" t="s">
        <v>32</v>
      </c>
      <c r="D1317" s="29" t="s">
        <v>33</v>
      </c>
      <c r="E1317" s="32">
        <v>3</v>
      </c>
      <c r="F1317" s="29">
        <v>2005</v>
      </c>
      <c r="G1317" s="31">
        <v>329.64913675615651</v>
      </c>
      <c r="H1317" s="31">
        <v>51</v>
      </c>
      <c r="I1317" s="31">
        <v>1073</v>
      </c>
      <c r="J1317" s="31">
        <v>98</v>
      </c>
      <c r="K1317" s="31">
        <v>0</v>
      </c>
      <c r="L1317" s="31">
        <v>0</v>
      </c>
      <c r="M1317" s="31">
        <v>1222</v>
      </c>
    </row>
    <row r="1318" spans="1:13" x14ac:dyDescent="0.2">
      <c r="A1318" s="29" t="s">
        <v>24</v>
      </c>
      <c r="B1318" s="29" t="s">
        <v>25</v>
      </c>
      <c r="C1318" s="29" t="s">
        <v>32</v>
      </c>
      <c r="D1318" s="29" t="s">
        <v>33</v>
      </c>
      <c r="E1318" s="32">
        <v>3</v>
      </c>
      <c r="F1318" s="29">
        <v>2005</v>
      </c>
      <c r="G1318" s="31">
        <v>371.1386134465879</v>
      </c>
      <c r="H1318" s="31">
        <v>0</v>
      </c>
      <c r="I1318" s="31">
        <v>449</v>
      </c>
      <c r="J1318" s="31">
        <v>18</v>
      </c>
      <c r="K1318" s="31">
        <v>481</v>
      </c>
      <c r="L1318" s="31">
        <v>96.2</v>
      </c>
      <c r="M1318" s="31">
        <v>563.20000000000005</v>
      </c>
    </row>
    <row r="1319" spans="1:13" x14ac:dyDescent="0.2">
      <c r="A1319" s="29" t="s">
        <v>24</v>
      </c>
      <c r="B1319" s="29" t="s">
        <v>25</v>
      </c>
      <c r="C1319" s="29" t="s">
        <v>32</v>
      </c>
      <c r="D1319" s="29" t="s">
        <v>33</v>
      </c>
      <c r="E1319" s="32">
        <v>3</v>
      </c>
      <c r="F1319" s="29">
        <v>2005</v>
      </c>
      <c r="G1319" s="31">
        <v>655.92734527292123</v>
      </c>
      <c r="H1319" s="31">
        <v>360</v>
      </c>
      <c r="I1319" s="31">
        <v>523</v>
      </c>
      <c r="J1319" s="31">
        <v>124</v>
      </c>
      <c r="K1319" s="31">
        <v>29</v>
      </c>
      <c r="L1319" s="31">
        <v>5.8000000000000007</v>
      </c>
      <c r="M1319" s="31">
        <v>1012.8</v>
      </c>
    </row>
    <row r="1320" spans="1:13" x14ac:dyDescent="0.2">
      <c r="A1320" s="29" t="s">
        <v>24</v>
      </c>
      <c r="B1320" s="29" t="s">
        <v>25</v>
      </c>
      <c r="C1320" s="29" t="s">
        <v>32</v>
      </c>
      <c r="D1320" s="29" t="s">
        <v>33</v>
      </c>
      <c r="E1320" s="32">
        <v>3</v>
      </c>
      <c r="F1320" s="29">
        <v>2006</v>
      </c>
      <c r="G1320" s="31">
        <v>281.74922347087806</v>
      </c>
      <c r="H1320" s="31">
        <v>145</v>
      </c>
      <c r="I1320" s="31">
        <v>131</v>
      </c>
      <c r="J1320" s="31">
        <v>20</v>
      </c>
      <c r="K1320" s="31">
        <v>23</v>
      </c>
      <c r="L1320" s="31">
        <v>4.6000000000000005</v>
      </c>
      <c r="M1320" s="31">
        <v>300.60000000000002</v>
      </c>
    </row>
    <row r="1321" spans="1:13" x14ac:dyDescent="0.2">
      <c r="A1321" s="29" t="s">
        <v>24</v>
      </c>
      <c r="B1321" s="29" t="s">
        <v>25</v>
      </c>
      <c r="C1321" s="29" t="s">
        <v>32</v>
      </c>
      <c r="D1321" s="29" t="s">
        <v>33</v>
      </c>
      <c r="E1321" s="32">
        <v>3</v>
      </c>
      <c r="F1321" s="29">
        <v>2006</v>
      </c>
      <c r="G1321" s="31">
        <v>347.04539742420798</v>
      </c>
      <c r="H1321" s="31">
        <v>0</v>
      </c>
      <c r="I1321" s="31">
        <v>629</v>
      </c>
      <c r="J1321" s="31">
        <v>0</v>
      </c>
      <c r="K1321" s="31">
        <v>201</v>
      </c>
      <c r="L1321" s="31">
        <v>40.200000000000003</v>
      </c>
      <c r="M1321" s="31">
        <v>669.2</v>
      </c>
    </row>
    <row r="1322" spans="1:13" x14ac:dyDescent="0.2">
      <c r="A1322" s="29" t="s">
        <v>24</v>
      </c>
      <c r="B1322" s="29" t="s">
        <v>25</v>
      </c>
      <c r="C1322" s="29" t="s">
        <v>32</v>
      </c>
      <c r="D1322" s="29" t="s">
        <v>33</v>
      </c>
      <c r="E1322" s="32">
        <v>3</v>
      </c>
      <c r="F1322" s="29">
        <v>2006</v>
      </c>
      <c r="G1322" s="31">
        <v>388.07577710157921</v>
      </c>
      <c r="H1322" s="31">
        <v>1003</v>
      </c>
      <c r="I1322" s="31">
        <v>549</v>
      </c>
      <c r="J1322" s="31">
        <v>18</v>
      </c>
      <c r="K1322" s="31">
        <v>1128</v>
      </c>
      <c r="L1322" s="31">
        <v>225.60000000000002</v>
      </c>
      <c r="M1322" s="31">
        <v>1795.6</v>
      </c>
    </row>
    <row r="1323" spans="1:13" x14ac:dyDescent="0.2">
      <c r="A1323" s="29" t="s">
        <v>24</v>
      </c>
      <c r="B1323" s="29" t="s">
        <v>25</v>
      </c>
      <c r="C1323" s="29" t="s">
        <v>32</v>
      </c>
      <c r="D1323" s="29" t="s">
        <v>33</v>
      </c>
      <c r="E1323" s="32">
        <v>3</v>
      </c>
      <c r="F1323" s="29">
        <v>2006</v>
      </c>
      <c r="G1323" s="31">
        <v>483.95833333333337</v>
      </c>
      <c r="H1323" s="31">
        <v>1</v>
      </c>
      <c r="I1323" s="31">
        <v>0</v>
      </c>
      <c r="J1323" s="31">
        <v>532</v>
      </c>
      <c r="K1323" s="31">
        <v>13</v>
      </c>
      <c r="L1323" s="31">
        <v>2.6</v>
      </c>
      <c r="M1323" s="31">
        <v>535.6</v>
      </c>
    </row>
    <row r="1324" spans="1:13" x14ac:dyDescent="0.2">
      <c r="A1324" s="29" t="s">
        <v>24</v>
      </c>
      <c r="B1324" s="29" t="s">
        <v>25</v>
      </c>
      <c r="C1324" s="29" t="s">
        <v>32</v>
      </c>
      <c r="D1324" s="29" t="s">
        <v>33</v>
      </c>
      <c r="E1324" s="32">
        <v>3</v>
      </c>
      <c r="F1324" s="29">
        <v>2006</v>
      </c>
      <c r="G1324" s="31">
        <v>517.38079273961591</v>
      </c>
      <c r="H1324" s="31">
        <v>0</v>
      </c>
      <c r="I1324" s="31">
        <v>288</v>
      </c>
      <c r="J1324" s="31">
        <v>90</v>
      </c>
      <c r="K1324" s="31">
        <v>2623</v>
      </c>
      <c r="L1324" s="31">
        <v>524.6</v>
      </c>
      <c r="M1324" s="31">
        <v>902.6</v>
      </c>
    </row>
    <row r="1325" spans="1:13" x14ac:dyDescent="0.2">
      <c r="A1325" s="29" t="s">
        <v>24</v>
      </c>
      <c r="B1325" s="29" t="s">
        <v>25</v>
      </c>
      <c r="C1325" s="29" t="s">
        <v>32</v>
      </c>
      <c r="D1325" s="29" t="s">
        <v>33</v>
      </c>
      <c r="E1325" s="32">
        <v>3</v>
      </c>
      <c r="F1325" s="29">
        <v>2006</v>
      </c>
      <c r="G1325" s="31">
        <v>538.01019627990047</v>
      </c>
      <c r="H1325" s="31">
        <v>0</v>
      </c>
      <c r="I1325" s="31">
        <v>100</v>
      </c>
      <c r="J1325" s="31">
        <v>360</v>
      </c>
      <c r="K1325" s="31">
        <v>905</v>
      </c>
      <c r="L1325" s="31">
        <v>181</v>
      </c>
      <c r="M1325" s="31">
        <v>641</v>
      </c>
    </row>
    <row r="1326" spans="1:13" x14ac:dyDescent="0.2">
      <c r="A1326" s="29" t="s">
        <v>24</v>
      </c>
      <c r="B1326" s="29" t="s">
        <v>25</v>
      </c>
      <c r="C1326" s="29" t="s">
        <v>32</v>
      </c>
      <c r="D1326" s="29" t="s">
        <v>33</v>
      </c>
      <c r="E1326" s="32">
        <v>3</v>
      </c>
      <c r="F1326" s="29">
        <v>2006</v>
      </c>
      <c r="G1326" s="31">
        <v>551.41256418348246</v>
      </c>
      <c r="H1326" s="31">
        <v>622</v>
      </c>
      <c r="I1326" s="31">
        <v>325</v>
      </c>
      <c r="J1326" s="31">
        <v>71</v>
      </c>
      <c r="K1326" s="31">
        <v>54</v>
      </c>
      <c r="L1326" s="31">
        <v>10.8</v>
      </c>
      <c r="M1326" s="31">
        <v>1028.8</v>
      </c>
    </row>
    <row r="1327" spans="1:13" x14ac:dyDescent="0.2">
      <c r="A1327" s="29" t="s">
        <v>24</v>
      </c>
      <c r="B1327" s="29" t="s">
        <v>25</v>
      </c>
      <c r="C1327" s="29" t="s">
        <v>32</v>
      </c>
      <c r="D1327" s="29" t="s">
        <v>33</v>
      </c>
      <c r="E1327" s="32">
        <v>3</v>
      </c>
      <c r="F1327" s="29">
        <v>2006</v>
      </c>
      <c r="G1327" s="31">
        <v>598.92195727251067</v>
      </c>
      <c r="H1327" s="31">
        <v>320</v>
      </c>
      <c r="I1327" s="31">
        <v>198</v>
      </c>
      <c r="J1327" s="31">
        <v>69</v>
      </c>
      <c r="K1327" s="31">
        <v>169</v>
      </c>
      <c r="L1327" s="31">
        <v>33.800000000000004</v>
      </c>
      <c r="M1327" s="31">
        <v>620.79999999999995</v>
      </c>
    </row>
    <row r="1328" spans="1:13" x14ac:dyDescent="0.2">
      <c r="A1328" s="29" t="s">
        <v>24</v>
      </c>
      <c r="B1328" s="29" t="s">
        <v>25</v>
      </c>
      <c r="C1328" s="29" t="s">
        <v>32</v>
      </c>
      <c r="D1328" s="29" t="s">
        <v>33</v>
      </c>
      <c r="E1328" s="32">
        <v>3</v>
      </c>
      <c r="F1328" s="29">
        <v>2006</v>
      </c>
      <c r="G1328" s="31">
        <v>685.96153846153845</v>
      </c>
      <c r="H1328" s="31">
        <v>0</v>
      </c>
      <c r="I1328" s="31">
        <v>794</v>
      </c>
      <c r="J1328" s="31">
        <v>38</v>
      </c>
      <c r="K1328" s="31">
        <v>0</v>
      </c>
      <c r="L1328" s="31">
        <v>0</v>
      </c>
      <c r="M1328" s="31">
        <v>832</v>
      </c>
    </row>
    <row r="1329" spans="1:13" x14ac:dyDescent="0.2">
      <c r="A1329" s="29" t="s">
        <v>24</v>
      </c>
      <c r="B1329" s="29" t="s">
        <v>25</v>
      </c>
      <c r="C1329" s="29" t="s">
        <v>32</v>
      </c>
      <c r="D1329" s="29" t="s">
        <v>33</v>
      </c>
      <c r="E1329" s="32">
        <v>3</v>
      </c>
      <c r="F1329" s="29">
        <v>2007</v>
      </c>
      <c r="G1329" s="31">
        <v>446.11051312061352</v>
      </c>
      <c r="H1329" s="31">
        <v>100</v>
      </c>
      <c r="I1329" s="31">
        <v>411</v>
      </c>
      <c r="J1329" s="31">
        <v>294</v>
      </c>
      <c r="K1329" s="31">
        <v>107</v>
      </c>
      <c r="L1329" s="31">
        <v>21.400000000000002</v>
      </c>
      <c r="M1329" s="31">
        <v>826.4</v>
      </c>
    </row>
    <row r="1330" spans="1:13" x14ac:dyDescent="0.2">
      <c r="A1330" s="29" t="s">
        <v>24</v>
      </c>
      <c r="B1330" s="29" t="s">
        <v>25</v>
      </c>
      <c r="C1330" s="29" t="s">
        <v>32</v>
      </c>
      <c r="D1330" s="29" t="s">
        <v>33</v>
      </c>
      <c r="E1330" s="32">
        <v>3</v>
      </c>
      <c r="F1330" s="29">
        <v>2007</v>
      </c>
      <c r="G1330" s="31">
        <v>503.42105263157896</v>
      </c>
      <c r="H1330" s="31">
        <v>0</v>
      </c>
      <c r="I1330" s="31">
        <v>567</v>
      </c>
      <c r="J1330" s="31">
        <v>420</v>
      </c>
      <c r="K1330" s="31">
        <v>0</v>
      </c>
      <c r="L1330" s="31">
        <v>0</v>
      </c>
      <c r="M1330" s="31">
        <v>987</v>
      </c>
    </row>
    <row r="1331" spans="1:13" x14ac:dyDescent="0.2">
      <c r="A1331" s="29" t="s">
        <v>24</v>
      </c>
      <c r="B1331" s="29" t="s">
        <v>25</v>
      </c>
      <c r="C1331" s="29" t="s">
        <v>32</v>
      </c>
      <c r="D1331" s="29" t="s">
        <v>33</v>
      </c>
      <c r="E1331" s="32">
        <v>3</v>
      </c>
      <c r="F1331" s="29">
        <v>2007</v>
      </c>
      <c r="G1331" s="31">
        <v>567.27272727272725</v>
      </c>
      <c r="H1331" s="31">
        <v>0</v>
      </c>
      <c r="I1331" s="31">
        <v>180</v>
      </c>
      <c r="J1331" s="31">
        <v>77</v>
      </c>
      <c r="K1331" s="31">
        <v>0</v>
      </c>
      <c r="L1331" s="31">
        <v>0</v>
      </c>
      <c r="M1331" s="31">
        <v>257</v>
      </c>
    </row>
    <row r="1332" spans="1:13" x14ac:dyDescent="0.2">
      <c r="A1332" s="29" t="s">
        <v>24</v>
      </c>
      <c r="B1332" s="29" t="s">
        <v>25</v>
      </c>
      <c r="C1332" s="29" t="s">
        <v>32</v>
      </c>
      <c r="D1332" s="29" t="s">
        <v>33</v>
      </c>
      <c r="E1332" s="32">
        <v>3</v>
      </c>
      <c r="F1332" s="29">
        <v>2007</v>
      </c>
      <c r="G1332" s="31">
        <v>568.15789473684208</v>
      </c>
      <c r="H1332" s="31">
        <v>0</v>
      </c>
      <c r="I1332" s="31">
        <v>1030</v>
      </c>
      <c r="J1332" s="31">
        <v>90</v>
      </c>
      <c r="K1332" s="31">
        <v>5</v>
      </c>
      <c r="L1332" s="31">
        <v>1</v>
      </c>
      <c r="M1332" s="31">
        <v>1121</v>
      </c>
    </row>
    <row r="1333" spans="1:13" x14ac:dyDescent="0.2">
      <c r="A1333" s="29" t="s">
        <v>24</v>
      </c>
      <c r="B1333" s="29" t="s">
        <v>25</v>
      </c>
      <c r="C1333" s="29" t="s">
        <v>32</v>
      </c>
      <c r="D1333" s="29" t="s">
        <v>33</v>
      </c>
      <c r="E1333" s="32">
        <v>3</v>
      </c>
      <c r="F1333" s="29">
        <v>2007</v>
      </c>
      <c r="G1333" s="31">
        <v>580</v>
      </c>
      <c r="H1333" s="31">
        <v>51</v>
      </c>
      <c r="I1333" s="31">
        <v>669</v>
      </c>
      <c r="J1333" s="31">
        <v>16</v>
      </c>
      <c r="K1333" s="31">
        <v>0</v>
      </c>
      <c r="L1333" s="31">
        <v>0</v>
      </c>
      <c r="M1333" s="31">
        <v>736</v>
      </c>
    </row>
    <row r="1334" spans="1:13" x14ac:dyDescent="0.2">
      <c r="A1334" s="29" t="s">
        <v>24</v>
      </c>
      <c r="B1334" s="29" t="s">
        <v>25</v>
      </c>
      <c r="C1334" s="29" t="s">
        <v>32</v>
      </c>
      <c r="D1334" s="29" t="s">
        <v>33</v>
      </c>
      <c r="E1334" s="32">
        <v>3</v>
      </c>
      <c r="F1334" s="29">
        <v>2007</v>
      </c>
      <c r="G1334" s="31">
        <v>590.76923076923083</v>
      </c>
      <c r="H1334" s="31">
        <v>295</v>
      </c>
      <c r="I1334" s="31">
        <v>342</v>
      </c>
      <c r="J1334" s="31">
        <v>218</v>
      </c>
      <c r="K1334" s="31">
        <v>0</v>
      </c>
      <c r="L1334" s="31">
        <v>0</v>
      </c>
      <c r="M1334" s="31">
        <v>855</v>
      </c>
    </row>
    <row r="1335" spans="1:13" x14ac:dyDescent="0.2">
      <c r="A1335" s="29" t="s">
        <v>24</v>
      </c>
      <c r="B1335" s="29" t="s">
        <v>25</v>
      </c>
      <c r="C1335" s="29" t="s">
        <v>32</v>
      </c>
      <c r="D1335" s="29" t="s">
        <v>33</v>
      </c>
      <c r="E1335" s="32">
        <v>3</v>
      </c>
      <c r="F1335" s="29">
        <v>2007</v>
      </c>
      <c r="G1335" s="31">
        <v>590.77605321507758</v>
      </c>
      <c r="H1335" s="31">
        <v>8</v>
      </c>
      <c r="I1335" s="31">
        <v>138</v>
      </c>
      <c r="J1335" s="31">
        <v>0</v>
      </c>
      <c r="K1335" s="31">
        <v>0</v>
      </c>
      <c r="L1335" s="31">
        <v>0</v>
      </c>
      <c r="M1335" s="31">
        <v>146</v>
      </c>
    </row>
    <row r="1336" spans="1:13" x14ac:dyDescent="0.2">
      <c r="A1336" s="29" t="s">
        <v>24</v>
      </c>
      <c r="B1336" s="29" t="s">
        <v>25</v>
      </c>
      <c r="C1336" s="29" t="s">
        <v>32</v>
      </c>
      <c r="D1336" s="29" t="s">
        <v>33</v>
      </c>
      <c r="E1336" s="32">
        <v>3</v>
      </c>
      <c r="F1336" s="29">
        <v>2007</v>
      </c>
      <c r="G1336" s="31">
        <v>660.86956521739137</v>
      </c>
      <c r="H1336" s="31">
        <v>195</v>
      </c>
      <c r="I1336" s="31">
        <v>319</v>
      </c>
      <c r="J1336" s="31">
        <v>418</v>
      </c>
      <c r="K1336" s="31">
        <v>0</v>
      </c>
      <c r="L1336" s="31">
        <v>0</v>
      </c>
      <c r="M1336" s="31">
        <v>932</v>
      </c>
    </row>
    <row r="1337" spans="1:13" x14ac:dyDescent="0.2">
      <c r="A1337" s="29" t="s">
        <v>24</v>
      </c>
      <c r="B1337" s="29" t="s">
        <v>25</v>
      </c>
      <c r="C1337" s="29" t="s">
        <v>32</v>
      </c>
      <c r="D1337" s="29" t="s">
        <v>33</v>
      </c>
      <c r="E1337" s="30" t="s">
        <v>15</v>
      </c>
      <c r="F1337" s="29">
        <v>2007</v>
      </c>
      <c r="G1337" s="31">
        <v>446.11051312061352</v>
      </c>
      <c r="H1337" s="31">
        <v>3</v>
      </c>
      <c r="I1337" s="31">
        <v>17</v>
      </c>
      <c r="J1337" s="31">
        <v>1</v>
      </c>
      <c r="K1337" s="31">
        <v>0</v>
      </c>
      <c r="L1337" s="31">
        <v>0</v>
      </c>
      <c r="M1337" s="31">
        <v>21</v>
      </c>
    </row>
    <row r="1338" spans="1:13" x14ac:dyDescent="0.2">
      <c r="A1338" s="29" t="s">
        <v>24</v>
      </c>
      <c r="B1338" s="29" t="s">
        <v>25</v>
      </c>
      <c r="C1338" s="29" t="s">
        <v>32</v>
      </c>
      <c r="D1338" s="29" t="s">
        <v>33</v>
      </c>
      <c r="E1338" s="32">
        <v>3</v>
      </c>
      <c r="F1338" s="29">
        <v>2008</v>
      </c>
      <c r="G1338" s="31">
        <v>324.66990182157417</v>
      </c>
      <c r="H1338" s="31">
        <v>250</v>
      </c>
      <c r="I1338" s="31">
        <v>1411</v>
      </c>
      <c r="J1338" s="31">
        <v>12</v>
      </c>
      <c r="K1338" s="31">
        <v>302</v>
      </c>
      <c r="L1338" s="31">
        <v>60.400000000000006</v>
      </c>
      <c r="M1338" s="31">
        <v>1733.4</v>
      </c>
    </row>
    <row r="1339" spans="1:13" x14ac:dyDescent="0.2">
      <c r="A1339" s="29" t="s">
        <v>24</v>
      </c>
      <c r="B1339" s="29" t="s">
        <v>25</v>
      </c>
      <c r="C1339" s="29" t="s">
        <v>32</v>
      </c>
      <c r="D1339" s="29" t="s">
        <v>33</v>
      </c>
      <c r="E1339" s="32">
        <v>3</v>
      </c>
      <c r="F1339" s="29">
        <v>2008</v>
      </c>
      <c r="G1339" s="31">
        <v>417.21748374179424</v>
      </c>
      <c r="H1339" s="31">
        <v>231</v>
      </c>
      <c r="I1339" s="31">
        <v>908</v>
      </c>
      <c r="J1339" s="31">
        <v>78</v>
      </c>
      <c r="K1339" s="31">
        <v>0</v>
      </c>
      <c r="L1339" s="31">
        <v>0</v>
      </c>
      <c r="M1339" s="31">
        <v>1217</v>
      </c>
    </row>
    <row r="1340" spans="1:13" x14ac:dyDescent="0.2">
      <c r="A1340" s="29" t="s">
        <v>24</v>
      </c>
      <c r="B1340" s="29" t="s">
        <v>25</v>
      </c>
      <c r="C1340" s="29" t="s">
        <v>32</v>
      </c>
      <c r="D1340" s="29" t="s">
        <v>33</v>
      </c>
      <c r="E1340" s="32">
        <v>3</v>
      </c>
      <c r="F1340" s="29">
        <v>2008</v>
      </c>
      <c r="G1340" s="31">
        <v>452.59740259740255</v>
      </c>
      <c r="H1340" s="31">
        <v>184</v>
      </c>
      <c r="I1340" s="31">
        <v>91</v>
      </c>
      <c r="J1340" s="31">
        <v>137</v>
      </c>
      <c r="K1340" s="31">
        <v>23</v>
      </c>
      <c r="L1340" s="31">
        <v>4.6000000000000005</v>
      </c>
      <c r="M1340" s="31">
        <v>416.6</v>
      </c>
    </row>
    <row r="1341" spans="1:13" x14ac:dyDescent="0.2">
      <c r="A1341" s="29" t="s">
        <v>24</v>
      </c>
      <c r="B1341" s="29" t="s">
        <v>25</v>
      </c>
      <c r="C1341" s="29" t="s">
        <v>32</v>
      </c>
      <c r="D1341" s="29" t="s">
        <v>33</v>
      </c>
      <c r="E1341" s="32">
        <v>3</v>
      </c>
      <c r="F1341" s="29">
        <v>2008</v>
      </c>
      <c r="G1341" s="31">
        <v>488.96508728179555</v>
      </c>
      <c r="H1341" s="31">
        <v>71</v>
      </c>
      <c r="I1341" s="31">
        <v>886</v>
      </c>
      <c r="J1341" s="31">
        <v>30</v>
      </c>
      <c r="K1341" s="31">
        <v>0</v>
      </c>
      <c r="L1341" s="31">
        <v>0</v>
      </c>
      <c r="M1341" s="31">
        <v>987</v>
      </c>
    </row>
    <row r="1342" spans="1:13" x14ac:dyDescent="0.2">
      <c r="A1342" s="29" t="s">
        <v>24</v>
      </c>
      <c r="B1342" s="29" t="s">
        <v>25</v>
      </c>
      <c r="C1342" s="29" t="s">
        <v>32</v>
      </c>
      <c r="D1342" s="29" t="s">
        <v>33</v>
      </c>
      <c r="E1342" s="32">
        <v>3</v>
      </c>
      <c r="F1342" s="29">
        <v>2008</v>
      </c>
      <c r="G1342" s="31">
        <v>514.76665242208253</v>
      </c>
      <c r="H1342" s="31">
        <v>240</v>
      </c>
      <c r="I1342" s="31">
        <v>85</v>
      </c>
      <c r="J1342" s="31">
        <v>246</v>
      </c>
      <c r="K1342" s="31">
        <v>496</v>
      </c>
      <c r="L1342" s="31">
        <v>99.2</v>
      </c>
      <c r="M1342" s="31">
        <v>670.2</v>
      </c>
    </row>
    <row r="1343" spans="1:13" x14ac:dyDescent="0.2">
      <c r="A1343" s="29" t="s">
        <v>24</v>
      </c>
      <c r="B1343" s="29" t="s">
        <v>25</v>
      </c>
      <c r="C1343" s="29" t="s">
        <v>32</v>
      </c>
      <c r="D1343" s="29" t="s">
        <v>33</v>
      </c>
      <c r="E1343" s="32">
        <v>3</v>
      </c>
      <c r="F1343" s="29">
        <v>2008</v>
      </c>
      <c r="G1343" s="31">
        <v>544.24460431654677</v>
      </c>
      <c r="H1343" s="31">
        <v>0</v>
      </c>
      <c r="I1343" s="31">
        <v>53</v>
      </c>
      <c r="J1343" s="31">
        <v>427</v>
      </c>
      <c r="K1343" s="31">
        <v>2</v>
      </c>
      <c r="L1343" s="31">
        <v>0.4</v>
      </c>
      <c r="M1343" s="31">
        <v>480.4</v>
      </c>
    </row>
    <row r="1344" spans="1:13" x14ac:dyDescent="0.2">
      <c r="A1344" s="29" t="s">
        <v>24</v>
      </c>
      <c r="B1344" s="29" t="s">
        <v>25</v>
      </c>
      <c r="C1344" s="29" t="s">
        <v>32</v>
      </c>
      <c r="D1344" s="29" t="s">
        <v>33</v>
      </c>
      <c r="E1344" s="32">
        <v>3</v>
      </c>
      <c r="F1344" s="29">
        <v>2008</v>
      </c>
      <c r="G1344" s="31">
        <v>617.31845911216101</v>
      </c>
      <c r="H1344" s="31">
        <v>510</v>
      </c>
      <c r="I1344" s="31">
        <v>210</v>
      </c>
      <c r="J1344" s="31">
        <v>225</v>
      </c>
      <c r="K1344" s="31">
        <v>0</v>
      </c>
      <c r="L1344" s="31">
        <v>0</v>
      </c>
      <c r="M1344" s="31">
        <v>945</v>
      </c>
    </row>
    <row r="1345" spans="1:13" x14ac:dyDescent="0.2">
      <c r="A1345" s="29" t="s">
        <v>24</v>
      </c>
      <c r="B1345" s="29" t="s">
        <v>25</v>
      </c>
      <c r="C1345" s="29" t="s">
        <v>32</v>
      </c>
      <c r="D1345" s="29" t="s">
        <v>33</v>
      </c>
      <c r="E1345" s="32">
        <v>3</v>
      </c>
      <c r="F1345" s="29">
        <v>2009</v>
      </c>
      <c r="G1345" s="31">
        <v>441.26282895051844</v>
      </c>
      <c r="H1345" s="31">
        <v>231</v>
      </c>
      <c r="I1345" s="31">
        <v>165</v>
      </c>
      <c r="J1345" s="31">
        <v>24</v>
      </c>
      <c r="K1345" s="31">
        <v>95</v>
      </c>
      <c r="L1345" s="31">
        <v>19</v>
      </c>
      <c r="M1345" s="31">
        <v>439</v>
      </c>
    </row>
    <row r="1346" spans="1:13" x14ac:dyDescent="0.2">
      <c r="A1346" s="29" t="s">
        <v>24</v>
      </c>
      <c r="B1346" s="29" t="s">
        <v>25</v>
      </c>
      <c r="C1346" s="29" t="s">
        <v>32</v>
      </c>
      <c r="D1346" s="29" t="s">
        <v>33</v>
      </c>
      <c r="E1346" s="32">
        <v>3</v>
      </c>
      <c r="F1346" s="29">
        <v>2009</v>
      </c>
      <c r="G1346" s="31">
        <v>584.98183810622004</v>
      </c>
      <c r="H1346" s="31">
        <v>309</v>
      </c>
      <c r="I1346" s="31">
        <v>0</v>
      </c>
      <c r="J1346" s="31">
        <v>11</v>
      </c>
      <c r="K1346" s="31">
        <v>0</v>
      </c>
      <c r="L1346" s="31">
        <v>0</v>
      </c>
      <c r="M1346" s="31">
        <v>320</v>
      </c>
    </row>
    <row r="1347" spans="1:13" x14ac:dyDescent="0.2">
      <c r="A1347" s="29" t="s">
        <v>24</v>
      </c>
      <c r="B1347" s="29" t="s">
        <v>25</v>
      </c>
      <c r="C1347" s="29" t="s">
        <v>32</v>
      </c>
      <c r="D1347" s="29" t="s">
        <v>33</v>
      </c>
      <c r="E1347" s="32">
        <v>2</v>
      </c>
      <c r="F1347" s="29">
        <v>2010</v>
      </c>
      <c r="G1347" s="31">
        <v>449.52282614199322</v>
      </c>
      <c r="H1347" s="31">
        <v>585</v>
      </c>
      <c r="I1347" s="31">
        <v>310</v>
      </c>
      <c r="J1347" s="31">
        <v>32</v>
      </c>
      <c r="K1347" s="31">
        <v>383</v>
      </c>
      <c r="L1347" s="31">
        <v>76.600000000000009</v>
      </c>
      <c r="M1347" s="31">
        <v>1003.6</v>
      </c>
    </row>
    <row r="1348" spans="1:13" x14ac:dyDescent="0.2">
      <c r="A1348" s="29" t="s">
        <v>24</v>
      </c>
      <c r="B1348" s="29" t="s">
        <v>25</v>
      </c>
      <c r="C1348" s="29" t="s">
        <v>32</v>
      </c>
      <c r="D1348" s="29" t="s">
        <v>33</v>
      </c>
      <c r="E1348" s="32">
        <v>2</v>
      </c>
      <c r="F1348" s="29">
        <v>2010</v>
      </c>
      <c r="G1348" s="31">
        <v>632.77709567232887</v>
      </c>
      <c r="H1348" s="31">
        <v>335</v>
      </c>
      <c r="I1348" s="31">
        <v>0</v>
      </c>
      <c r="J1348" s="31">
        <v>250</v>
      </c>
      <c r="K1348" s="31">
        <v>435</v>
      </c>
      <c r="L1348" s="31">
        <v>87</v>
      </c>
      <c r="M1348" s="31">
        <v>672</v>
      </c>
    </row>
    <row r="1349" spans="1:13" x14ac:dyDescent="0.2">
      <c r="A1349" s="29" t="s">
        <v>24</v>
      </c>
      <c r="B1349" s="29" t="s">
        <v>25</v>
      </c>
      <c r="C1349" s="29" t="s">
        <v>32</v>
      </c>
      <c r="D1349" s="29" t="s">
        <v>33</v>
      </c>
      <c r="E1349" s="32">
        <v>2</v>
      </c>
      <c r="F1349" s="29">
        <v>2011</v>
      </c>
      <c r="G1349" s="31">
        <v>647.19710669077756</v>
      </c>
      <c r="H1349" s="31">
        <v>0</v>
      </c>
      <c r="I1349" s="31">
        <v>740</v>
      </c>
      <c r="J1349" s="31">
        <v>16</v>
      </c>
      <c r="K1349" s="31">
        <v>3</v>
      </c>
      <c r="L1349" s="31">
        <v>0.60000000000000009</v>
      </c>
      <c r="M1349" s="31">
        <v>756.6</v>
      </c>
    </row>
    <row r="1350" spans="1:13" x14ac:dyDescent="0.2">
      <c r="A1350" s="29" t="s">
        <v>24</v>
      </c>
      <c r="B1350" s="29" t="s">
        <v>25</v>
      </c>
      <c r="C1350" s="29" t="s">
        <v>32</v>
      </c>
      <c r="D1350" s="29" t="s">
        <v>33</v>
      </c>
      <c r="E1350" s="32">
        <v>2</v>
      </c>
      <c r="F1350" s="29">
        <v>2011</v>
      </c>
      <c r="G1350" s="31">
        <v>669.054685882179</v>
      </c>
      <c r="H1350" s="31">
        <v>23</v>
      </c>
      <c r="I1350" s="31">
        <v>619</v>
      </c>
      <c r="J1350" s="31">
        <v>12</v>
      </c>
      <c r="K1350" s="31">
        <v>336</v>
      </c>
      <c r="L1350" s="31">
        <v>67.2</v>
      </c>
      <c r="M1350" s="31">
        <v>721.2</v>
      </c>
    </row>
    <row r="1351" spans="1:13" x14ac:dyDescent="0.2">
      <c r="A1351" s="29" t="s">
        <v>24</v>
      </c>
      <c r="B1351" s="29" t="s">
        <v>25</v>
      </c>
      <c r="C1351" s="29" t="s">
        <v>32</v>
      </c>
      <c r="D1351" s="29" t="s">
        <v>33</v>
      </c>
      <c r="E1351" s="32">
        <v>2</v>
      </c>
      <c r="F1351" s="29">
        <v>2011</v>
      </c>
      <c r="G1351" s="31">
        <v>740.59651397415416</v>
      </c>
      <c r="H1351" s="31">
        <v>50</v>
      </c>
      <c r="I1351" s="31">
        <v>448</v>
      </c>
      <c r="J1351" s="31">
        <v>10</v>
      </c>
      <c r="K1351" s="31">
        <v>112</v>
      </c>
      <c r="L1351" s="31">
        <v>22.400000000000002</v>
      </c>
      <c r="M1351" s="31">
        <v>530.4</v>
      </c>
    </row>
    <row r="1352" spans="1:13" x14ac:dyDescent="0.2">
      <c r="A1352" s="29" t="s">
        <v>24</v>
      </c>
      <c r="B1352" s="29" t="s">
        <v>25</v>
      </c>
      <c r="C1352" s="29" t="s">
        <v>32</v>
      </c>
      <c r="D1352" s="29" t="s">
        <v>33</v>
      </c>
      <c r="E1352" s="30" t="s">
        <v>12</v>
      </c>
      <c r="F1352" s="29">
        <v>2011</v>
      </c>
      <c r="G1352" s="31">
        <v>540.66533769438558</v>
      </c>
      <c r="H1352" s="31">
        <v>33</v>
      </c>
      <c r="I1352" s="31">
        <v>129</v>
      </c>
      <c r="J1352" s="31">
        <v>10</v>
      </c>
      <c r="K1352" s="31">
        <v>0</v>
      </c>
      <c r="L1352" s="31">
        <v>0</v>
      </c>
      <c r="M1352" s="31">
        <v>172</v>
      </c>
    </row>
    <row r="1353" spans="1:13" x14ac:dyDescent="0.2">
      <c r="A1353" s="29" t="s">
        <v>24</v>
      </c>
      <c r="B1353" s="29" t="s">
        <v>25</v>
      </c>
      <c r="C1353" s="29" t="s">
        <v>32</v>
      </c>
      <c r="D1353" s="29" t="s">
        <v>33</v>
      </c>
      <c r="E1353" s="32">
        <v>2</v>
      </c>
      <c r="F1353" s="29">
        <v>2012</v>
      </c>
      <c r="G1353" s="31">
        <v>592.57275829745288</v>
      </c>
      <c r="H1353" s="31">
        <v>410</v>
      </c>
      <c r="I1353" s="31">
        <v>246</v>
      </c>
      <c r="J1353" s="31">
        <v>16</v>
      </c>
      <c r="K1353" s="31">
        <v>4</v>
      </c>
      <c r="L1353" s="31">
        <v>0.8</v>
      </c>
      <c r="M1353" s="31">
        <v>672.8</v>
      </c>
    </row>
    <row r="1354" spans="1:13" x14ac:dyDescent="0.2">
      <c r="A1354" s="29" t="s">
        <v>24</v>
      </c>
      <c r="B1354" s="29" t="s">
        <v>25</v>
      </c>
      <c r="C1354" s="29" t="s">
        <v>32</v>
      </c>
      <c r="D1354" s="29" t="s">
        <v>33</v>
      </c>
      <c r="E1354" s="32">
        <v>2</v>
      </c>
      <c r="F1354" s="29">
        <v>2012</v>
      </c>
      <c r="G1354" s="31">
        <v>862.76419790841453</v>
      </c>
      <c r="H1354" s="31">
        <v>133</v>
      </c>
      <c r="I1354" s="31">
        <v>106</v>
      </c>
      <c r="J1354" s="31">
        <v>125</v>
      </c>
      <c r="K1354" s="31">
        <v>38</v>
      </c>
      <c r="L1354" s="31">
        <v>7.6000000000000005</v>
      </c>
      <c r="M1354" s="31">
        <v>371.6</v>
      </c>
    </row>
    <row r="1355" spans="1:13" x14ac:dyDescent="0.2">
      <c r="A1355" s="29" t="s">
        <v>24</v>
      </c>
      <c r="B1355" s="29" t="s">
        <v>25</v>
      </c>
      <c r="C1355" s="29" t="s">
        <v>32</v>
      </c>
      <c r="D1355" s="29" t="s">
        <v>33</v>
      </c>
      <c r="E1355" s="32">
        <v>2</v>
      </c>
      <c r="F1355" s="29">
        <v>2013</v>
      </c>
      <c r="G1355" s="31">
        <v>569.37178453647846</v>
      </c>
      <c r="H1355" s="31">
        <v>0</v>
      </c>
      <c r="I1355" s="31">
        <v>613</v>
      </c>
      <c r="J1355" s="31">
        <v>0</v>
      </c>
      <c r="K1355" s="31">
        <v>0</v>
      </c>
      <c r="L1355" s="31">
        <v>0</v>
      </c>
      <c r="M1355" s="31">
        <v>613</v>
      </c>
    </row>
    <row r="1356" spans="1:13" x14ac:dyDescent="0.2">
      <c r="A1356" s="29" t="s">
        <v>24</v>
      </c>
      <c r="B1356" s="29" t="s">
        <v>25</v>
      </c>
      <c r="C1356" s="29" t="s">
        <v>32</v>
      </c>
      <c r="D1356" s="29" t="s">
        <v>33</v>
      </c>
      <c r="E1356" s="30" t="s">
        <v>12</v>
      </c>
      <c r="F1356" s="29">
        <v>2013</v>
      </c>
      <c r="G1356" s="31">
        <v>569.37178453647846</v>
      </c>
      <c r="H1356" s="31">
        <v>2</v>
      </c>
      <c r="I1356" s="31">
        <v>175</v>
      </c>
      <c r="J1356" s="31">
        <v>8</v>
      </c>
      <c r="K1356" s="31">
        <v>0</v>
      </c>
      <c r="L1356" s="31">
        <v>0</v>
      </c>
      <c r="M1356" s="31">
        <v>185</v>
      </c>
    </row>
    <row r="1357" spans="1:13" x14ac:dyDescent="0.2">
      <c r="A1357" s="29" t="s">
        <v>24</v>
      </c>
      <c r="B1357" s="29" t="s">
        <v>25</v>
      </c>
      <c r="C1357" s="29" t="s">
        <v>32</v>
      </c>
      <c r="D1357" s="29" t="s">
        <v>33</v>
      </c>
      <c r="E1357" s="32">
        <v>2</v>
      </c>
      <c r="F1357" s="29">
        <v>2014</v>
      </c>
      <c r="G1357" s="31">
        <v>782.03412176008305</v>
      </c>
      <c r="H1357" s="31">
        <v>93</v>
      </c>
      <c r="I1357" s="31">
        <v>451</v>
      </c>
      <c r="J1357" s="31">
        <v>8</v>
      </c>
      <c r="K1357" s="31">
        <v>57</v>
      </c>
      <c r="L1357" s="31">
        <v>11.4</v>
      </c>
      <c r="M1357" s="31">
        <v>563.4</v>
      </c>
    </row>
    <row r="1358" spans="1:13" x14ac:dyDescent="0.2">
      <c r="A1358" s="29" t="s">
        <v>24</v>
      </c>
      <c r="B1358" s="29" t="s">
        <v>25</v>
      </c>
      <c r="C1358" s="29" t="s">
        <v>32</v>
      </c>
      <c r="D1358" s="29" t="s">
        <v>33</v>
      </c>
      <c r="E1358" s="32">
        <v>2</v>
      </c>
      <c r="F1358" s="29">
        <v>2014</v>
      </c>
      <c r="G1358" s="31">
        <v>906.77207180267249</v>
      </c>
      <c r="H1358" s="31">
        <v>0</v>
      </c>
      <c r="I1358" s="31">
        <v>306</v>
      </c>
      <c r="J1358" s="31">
        <v>0</v>
      </c>
      <c r="K1358" s="31">
        <v>161</v>
      </c>
      <c r="L1358" s="31">
        <v>32.200000000000003</v>
      </c>
      <c r="M1358" s="31">
        <v>338.2</v>
      </c>
    </row>
    <row r="1359" spans="1:13" x14ac:dyDescent="0.2">
      <c r="A1359" s="29" t="s">
        <v>24</v>
      </c>
      <c r="B1359" s="29" t="s">
        <v>25</v>
      </c>
      <c r="C1359" s="29" t="s">
        <v>32</v>
      </c>
      <c r="D1359" s="29" t="s">
        <v>33</v>
      </c>
      <c r="E1359" s="32">
        <v>1</v>
      </c>
      <c r="F1359" s="29">
        <v>2015</v>
      </c>
      <c r="G1359" s="31">
        <v>576.44563371659706</v>
      </c>
      <c r="H1359" s="31">
        <v>228</v>
      </c>
      <c r="I1359" s="31">
        <v>12</v>
      </c>
      <c r="J1359" s="31">
        <v>5</v>
      </c>
      <c r="K1359" s="31">
        <v>0</v>
      </c>
      <c r="L1359" s="31">
        <v>0</v>
      </c>
      <c r="M1359" s="31">
        <v>245</v>
      </c>
    </row>
    <row r="1360" spans="1:13" x14ac:dyDescent="0.2">
      <c r="A1360" s="29" t="s">
        <v>24</v>
      </c>
      <c r="B1360" s="29" t="s">
        <v>25</v>
      </c>
      <c r="C1360" s="29" t="s">
        <v>32</v>
      </c>
      <c r="D1360" s="29" t="s">
        <v>33</v>
      </c>
      <c r="E1360" s="32">
        <v>1</v>
      </c>
      <c r="F1360" s="29">
        <v>2015</v>
      </c>
      <c r="G1360" s="31">
        <v>733.30926551213463</v>
      </c>
      <c r="H1360" s="31">
        <v>43</v>
      </c>
      <c r="I1360" s="31">
        <v>414</v>
      </c>
      <c r="J1360" s="31">
        <v>0</v>
      </c>
      <c r="K1360" s="31">
        <v>11</v>
      </c>
      <c r="L1360" s="31">
        <v>2.2000000000000002</v>
      </c>
      <c r="M1360" s="31">
        <v>459.2</v>
      </c>
    </row>
    <row r="1361" spans="1:13" x14ac:dyDescent="0.2">
      <c r="A1361" s="29" t="s">
        <v>24</v>
      </c>
      <c r="B1361" s="29" t="s">
        <v>25</v>
      </c>
      <c r="C1361" s="29" t="s">
        <v>32</v>
      </c>
      <c r="D1361" s="29" t="s">
        <v>33</v>
      </c>
      <c r="E1361" s="32">
        <v>1</v>
      </c>
      <c r="F1361" s="29">
        <v>2017</v>
      </c>
      <c r="G1361" s="31">
        <v>855.87096774193549</v>
      </c>
      <c r="H1361" s="31">
        <v>32</v>
      </c>
      <c r="I1361" s="31">
        <v>182</v>
      </c>
      <c r="J1361" s="31">
        <v>0</v>
      </c>
      <c r="K1361" s="31">
        <v>0</v>
      </c>
      <c r="L1361" s="31">
        <v>0</v>
      </c>
      <c r="M1361" s="31">
        <v>214</v>
      </c>
    </row>
    <row r="1362" spans="1:13" x14ac:dyDescent="0.2">
      <c r="A1362" s="29" t="s">
        <v>24</v>
      </c>
      <c r="B1362" s="29" t="s">
        <v>25</v>
      </c>
      <c r="C1362" s="29" t="s">
        <v>32</v>
      </c>
      <c r="D1362" s="29" t="s">
        <v>33</v>
      </c>
      <c r="E1362" s="32">
        <v>1</v>
      </c>
      <c r="F1362" s="29">
        <v>2017</v>
      </c>
      <c r="G1362" s="31">
        <v>580.58022577598842</v>
      </c>
      <c r="H1362" s="31">
        <v>100</v>
      </c>
      <c r="I1362" s="31">
        <v>34</v>
      </c>
      <c r="J1362" s="31">
        <v>0</v>
      </c>
      <c r="K1362" s="31">
        <v>181</v>
      </c>
      <c r="L1362" s="31">
        <v>36.200000000000003</v>
      </c>
      <c r="M1362" s="31">
        <v>170.2</v>
      </c>
    </row>
    <row r="1363" spans="1:13" x14ac:dyDescent="0.2">
      <c r="A1363" s="29" t="s">
        <v>24</v>
      </c>
      <c r="B1363" s="29" t="s">
        <v>25</v>
      </c>
      <c r="C1363" s="29" t="s">
        <v>8</v>
      </c>
      <c r="D1363" s="29" t="s">
        <v>9</v>
      </c>
      <c r="E1363" s="32">
        <v>3</v>
      </c>
      <c r="F1363" s="29">
        <v>2000</v>
      </c>
      <c r="G1363" s="31">
        <v>439.28009376435199</v>
      </c>
      <c r="H1363" s="31">
        <v>0</v>
      </c>
      <c r="I1363" s="31">
        <v>596</v>
      </c>
      <c r="J1363" s="31">
        <v>0</v>
      </c>
      <c r="K1363" s="31">
        <v>0</v>
      </c>
      <c r="L1363" s="31">
        <v>0</v>
      </c>
      <c r="M1363" s="31">
        <v>596</v>
      </c>
    </row>
    <row r="1364" spans="1:13" x14ac:dyDescent="0.2">
      <c r="A1364" s="29" t="s">
        <v>24</v>
      </c>
      <c r="B1364" s="29" t="s">
        <v>25</v>
      </c>
      <c r="C1364" s="29" t="s">
        <v>8</v>
      </c>
      <c r="D1364" s="29" t="s">
        <v>9</v>
      </c>
      <c r="E1364" s="32">
        <v>3</v>
      </c>
      <c r="F1364" s="29">
        <v>2001</v>
      </c>
      <c r="G1364" s="31">
        <v>383.57097584386696</v>
      </c>
      <c r="H1364" s="31">
        <v>0</v>
      </c>
      <c r="I1364" s="31">
        <v>1605</v>
      </c>
      <c r="J1364" s="31">
        <v>0</v>
      </c>
      <c r="K1364" s="31">
        <v>0</v>
      </c>
      <c r="L1364" s="31">
        <v>0</v>
      </c>
      <c r="M1364" s="31">
        <v>1605</v>
      </c>
    </row>
    <row r="1365" spans="1:13" x14ac:dyDescent="0.2">
      <c r="A1365" s="29" t="s">
        <v>24</v>
      </c>
      <c r="B1365" s="29" t="s">
        <v>25</v>
      </c>
      <c r="C1365" s="29" t="s">
        <v>8</v>
      </c>
      <c r="D1365" s="29" t="s">
        <v>9</v>
      </c>
      <c r="E1365" s="32">
        <v>3</v>
      </c>
      <c r="F1365" s="29">
        <v>2001</v>
      </c>
      <c r="G1365" s="31">
        <v>419.61335587688887</v>
      </c>
      <c r="H1365" s="31">
        <v>0</v>
      </c>
      <c r="I1365" s="31">
        <v>1891</v>
      </c>
      <c r="J1365" s="31">
        <v>0</v>
      </c>
      <c r="K1365" s="31">
        <v>0</v>
      </c>
      <c r="L1365" s="31">
        <v>0</v>
      </c>
      <c r="M1365" s="31">
        <v>1891</v>
      </c>
    </row>
    <row r="1366" spans="1:13" x14ac:dyDescent="0.2">
      <c r="A1366" s="29" t="s">
        <v>24</v>
      </c>
      <c r="B1366" s="29" t="s">
        <v>25</v>
      </c>
      <c r="C1366" s="29" t="s">
        <v>8</v>
      </c>
      <c r="D1366" s="29" t="s">
        <v>9</v>
      </c>
      <c r="E1366" s="32">
        <v>3</v>
      </c>
      <c r="F1366" s="29">
        <v>2001</v>
      </c>
      <c r="G1366" s="31">
        <v>422.3160380021726</v>
      </c>
      <c r="H1366" s="31">
        <v>0</v>
      </c>
      <c r="I1366" s="31">
        <v>1256</v>
      </c>
      <c r="J1366" s="31">
        <v>3</v>
      </c>
      <c r="K1366" s="31">
        <v>0</v>
      </c>
      <c r="L1366" s="31">
        <v>0</v>
      </c>
      <c r="M1366" s="31">
        <v>1259</v>
      </c>
    </row>
    <row r="1367" spans="1:13" x14ac:dyDescent="0.2">
      <c r="A1367" s="29" t="s">
        <v>24</v>
      </c>
      <c r="B1367" s="29" t="s">
        <v>25</v>
      </c>
      <c r="C1367" s="29" t="s">
        <v>8</v>
      </c>
      <c r="D1367" s="29" t="s">
        <v>9</v>
      </c>
      <c r="E1367" s="32">
        <v>3</v>
      </c>
      <c r="F1367" s="29">
        <v>2001</v>
      </c>
      <c r="G1367" s="31">
        <v>442.46982501015043</v>
      </c>
      <c r="H1367" s="31">
        <v>0</v>
      </c>
      <c r="I1367" s="31">
        <v>1612</v>
      </c>
      <c r="J1367" s="31">
        <v>0</v>
      </c>
      <c r="K1367" s="31">
        <v>0</v>
      </c>
      <c r="L1367" s="31">
        <v>0</v>
      </c>
      <c r="M1367" s="31">
        <v>1612</v>
      </c>
    </row>
    <row r="1368" spans="1:13" x14ac:dyDescent="0.2">
      <c r="A1368" s="29" t="s">
        <v>24</v>
      </c>
      <c r="B1368" s="29" t="s">
        <v>25</v>
      </c>
      <c r="C1368" s="29" t="s">
        <v>8</v>
      </c>
      <c r="D1368" s="29" t="s">
        <v>9</v>
      </c>
      <c r="E1368" s="32">
        <v>3</v>
      </c>
      <c r="F1368" s="29">
        <v>2008</v>
      </c>
      <c r="G1368" s="31">
        <v>509.65299718623493</v>
      </c>
      <c r="H1368" s="31">
        <v>655</v>
      </c>
      <c r="I1368" s="31">
        <v>112</v>
      </c>
      <c r="J1368" s="31">
        <v>5</v>
      </c>
      <c r="K1368" s="31">
        <v>0</v>
      </c>
      <c r="L1368" s="31">
        <v>0</v>
      </c>
      <c r="M1368" s="31">
        <v>772</v>
      </c>
    </row>
    <row r="1369" spans="1:13" x14ac:dyDescent="0.2">
      <c r="A1369" s="29" t="s">
        <v>24</v>
      </c>
      <c r="B1369" s="29" t="s">
        <v>25</v>
      </c>
      <c r="C1369" s="29" t="s">
        <v>8</v>
      </c>
      <c r="D1369" s="29" t="s">
        <v>9</v>
      </c>
      <c r="E1369" s="32">
        <v>3</v>
      </c>
      <c r="F1369" s="29">
        <v>2008</v>
      </c>
      <c r="G1369" s="31">
        <v>520.48048262105294</v>
      </c>
      <c r="H1369" s="31">
        <v>180</v>
      </c>
      <c r="I1369" s="31">
        <v>695</v>
      </c>
      <c r="J1369" s="31">
        <v>45</v>
      </c>
      <c r="K1369" s="31">
        <v>26</v>
      </c>
      <c r="L1369" s="31">
        <v>5.2</v>
      </c>
      <c r="M1369" s="31">
        <v>925.2</v>
      </c>
    </row>
    <row r="1370" spans="1:13" x14ac:dyDescent="0.2">
      <c r="A1370" s="29" t="s">
        <v>24</v>
      </c>
      <c r="B1370" s="29" t="s">
        <v>25</v>
      </c>
      <c r="C1370" s="29" t="s">
        <v>8</v>
      </c>
      <c r="D1370" s="29" t="s">
        <v>9</v>
      </c>
      <c r="E1370" s="32">
        <v>2</v>
      </c>
      <c r="F1370" s="29">
        <v>2012</v>
      </c>
      <c r="G1370" s="31">
        <v>607.14380356361721</v>
      </c>
      <c r="H1370" s="31">
        <v>0</v>
      </c>
      <c r="I1370" s="31">
        <v>395</v>
      </c>
      <c r="J1370" s="31">
        <v>0</v>
      </c>
      <c r="K1370" s="31">
        <v>0</v>
      </c>
      <c r="L1370" s="31">
        <v>0</v>
      </c>
      <c r="M1370" s="31">
        <v>395</v>
      </c>
    </row>
    <row r="1371" spans="1:13" x14ac:dyDescent="0.2">
      <c r="A1371" s="29" t="s">
        <v>24</v>
      </c>
      <c r="B1371" s="29" t="s">
        <v>25</v>
      </c>
      <c r="C1371" s="29" t="s">
        <v>8</v>
      </c>
      <c r="D1371" s="29" t="s">
        <v>9</v>
      </c>
      <c r="E1371" s="32">
        <v>2</v>
      </c>
      <c r="F1371" s="29">
        <v>2013</v>
      </c>
      <c r="G1371" s="31">
        <v>564.38278930432352</v>
      </c>
      <c r="H1371" s="31">
        <v>0</v>
      </c>
      <c r="I1371" s="31">
        <v>931</v>
      </c>
      <c r="J1371" s="31">
        <v>0</v>
      </c>
      <c r="K1371" s="31">
        <v>0</v>
      </c>
      <c r="L1371" s="31">
        <v>0</v>
      </c>
      <c r="M1371" s="31">
        <v>931</v>
      </c>
    </row>
    <row r="1372" spans="1:13" x14ac:dyDescent="0.2">
      <c r="A1372" s="29" t="s">
        <v>24</v>
      </c>
      <c r="B1372" s="29" t="s">
        <v>25</v>
      </c>
      <c r="C1372" s="29" t="s">
        <v>8</v>
      </c>
      <c r="D1372" s="29" t="s">
        <v>9</v>
      </c>
      <c r="E1372" s="32">
        <v>2</v>
      </c>
      <c r="F1372" s="29">
        <v>2013</v>
      </c>
      <c r="G1372" s="31">
        <v>603.04997412824935</v>
      </c>
      <c r="H1372" s="31">
        <v>0</v>
      </c>
      <c r="I1372" s="31">
        <v>263</v>
      </c>
      <c r="J1372" s="31">
        <v>8</v>
      </c>
      <c r="K1372" s="31">
        <v>32</v>
      </c>
      <c r="L1372" s="31">
        <v>6.4</v>
      </c>
      <c r="M1372" s="31">
        <v>277.39999999999998</v>
      </c>
    </row>
    <row r="1373" spans="1:13" x14ac:dyDescent="0.2">
      <c r="A1373" s="29" t="s">
        <v>24</v>
      </c>
      <c r="B1373" s="29" t="s">
        <v>25</v>
      </c>
      <c r="C1373" s="29" t="s">
        <v>8</v>
      </c>
      <c r="D1373" s="29" t="s">
        <v>9</v>
      </c>
      <c r="E1373" s="32">
        <v>2</v>
      </c>
      <c r="F1373" s="29">
        <v>2013</v>
      </c>
      <c r="G1373" s="31">
        <v>941.2597622456525</v>
      </c>
      <c r="H1373" s="31">
        <v>0</v>
      </c>
      <c r="I1373" s="31">
        <v>131</v>
      </c>
      <c r="J1373" s="31">
        <v>30</v>
      </c>
      <c r="K1373" s="31">
        <v>7</v>
      </c>
      <c r="L1373" s="31">
        <v>1.4000000000000001</v>
      </c>
      <c r="M1373" s="31">
        <v>162.4</v>
      </c>
    </row>
    <row r="1374" spans="1:13" x14ac:dyDescent="0.2">
      <c r="A1374" s="29" t="s">
        <v>24</v>
      </c>
      <c r="B1374" s="29" t="s">
        <v>25</v>
      </c>
      <c r="C1374" s="29" t="s">
        <v>8</v>
      </c>
      <c r="D1374" s="29" t="s">
        <v>38</v>
      </c>
      <c r="E1374" s="32">
        <v>3</v>
      </c>
      <c r="F1374" s="29">
        <v>1994</v>
      </c>
      <c r="G1374" s="31">
        <v>363.14067611777534</v>
      </c>
      <c r="H1374" s="31">
        <v>0</v>
      </c>
      <c r="I1374" s="31">
        <v>968</v>
      </c>
      <c r="J1374" s="31">
        <v>0</v>
      </c>
      <c r="K1374" s="31">
        <v>0</v>
      </c>
      <c r="L1374" s="31">
        <v>0</v>
      </c>
      <c r="M1374" s="31">
        <v>968</v>
      </c>
    </row>
    <row r="1375" spans="1:13" x14ac:dyDescent="0.2">
      <c r="A1375" s="29" t="s">
        <v>24</v>
      </c>
      <c r="B1375" s="29" t="s">
        <v>25</v>
      </c>
      <c r="C1375" s="29" t="s">
        <v>8</v>
      </c>
      <c r="D1375" s="29" t="s">
        <v>38</v>
      </c>
      <c r="E1375" s="32">
        <v>3</v>
      </c>
      <c r="F1375" s="29">
        <v>1997</v>
      </c>
      <c r="G1375" s="31">
        <v>380.98451766574033</v>
      </c>
      <c r="H1375" s="31">
        <v>450</v>
      </c>
      <c r="I1375" s="31">
        <v>523</v>
      </c>
      <c r="J1375" s="31">
        <v>38</v>
      </c>
      <c r="K1375" s="31">
        <v>0</v>
      </c>
      <c r="L1375" s="31">
        <v>0</v>
      </c>
      <c r="M1375" s="31">
        <v>1011</v>
      </c>
    </row>
    <row r="1376" spans="1:13" x14ac:dyDescent="0.2">
      <c r="A1376" s="29" t="s">
        <v>24</v>
      </c>
      <c r="B1376" s="29" t="s">
        <v>25</v>
      </c>
      <c r="C1376" s="29" t="s">
        <v>8</v>
      </c>
      <c r="D1376" s="29" t="s">
        <v>38</v>
      </c>
      <c r="E1376" s="30" t="s">
        <v>15</v>
      </c>
      <c r="F1376" s="29">
        <v>1998</v>
      </c>
      <c r="G1376" s="31">
        <v>414.5289443813848</v>
      </c>
      <c r="H1376" s="31">
        <v>7</v>
      </c>
      <c r="I1376" s="31">
        <v>168</v>
      </c>
      <c r="J1376" s="31">
        <v>22</v>
      </c>
      <c r="K1376" s="31">
        <v>16</v>
      </c>
      <c r="L1376" s="31">
        <v>3.2</v>
      </c>
      <c r="M1376" s="31">
        <v>200.2</v>
      </c>
    </row>
    <row r="1377" spans="1:13" x14ac:dyDescent="0.2">
      <c r="A1377" s="29" t="s">
        <v>24</v>
      </c>
      <c r="B1377" s="29" t="s">
        <v>25</v>
      </c>
      <c r="C1377" s="29" t="s">
        <v>8</v>
      </c>
      <c r="D1377" s="29" t="s">
        <v>38</v>
      </c>
      <c r="E1377" s="32">
        <v>3</v>
      </c>
      <c r="F1377" s="29">
        <v>1999</v>
      </c>
      <c r="G1377" s="31">
        <v>291.87982816927348</v>
      </c>
      <c r="H1377" s="31">
        <v>0</v>
      </c>
      <c r="I1377" s="31">
        <v>1029</v>
      </c>
      <c r="J1377" s="31">
        <v>8</v>
      </c>
      <c r="K1377" s="31">
        <v>0</v>
      </c>
      <c r="L1377" s="31">
        <v>0</v>
      </c>
      <c r="M1377" s="31">
        <v>1037</v>
      </c>
    </row>
    <row r="1378" spans="1:13" x14ac:dyDescent="0.2">
      <c r="A1378" s="29" t="s">
        <v>24</v>
      </c>
      <c r="B1378" s="29" t="s">
        <v>25</v>
      </c>
      <c r="C1378" s="29" t="s">
        <v>8</v>
      </c>
      <c r="D1378" s="29" t="s">
        <v>38</v>
      </c>
      <c r="E1378" s="32">
        <v>3</v>
      </c>
      <c r="F1378" s="29">
        <v>2000</v>
      </c>
      <c r="G1378" s="31">
        <v>329.46007032333387</v>
      </c>
      <c r="H1378" s="31">
        <v>0</v>
      </c>
      <c r="I1378" s="31">
        <v>228</v>
      </c>
      <c r="J1378" s="31">
        <v>50</v>
      </c>
      <c r="K1378" s="31">
        <v>0</v>
      </c>
      <c r="L1378" s="31">
        <v>0</v>
      </c>
      <c r="M1378" s="31">
        <v>278</v>
      </c>
    </row>
    <row r="1379" spans="1:13" x14ac:dyDescent="0.2">
      <c r="A1379" s="29" t="s">
        <v>24</v>
      </c>
      <c r="B1379" s="29" t="s">
        <v>25</v>
      </c>
      <c r="C1379" s="29" t="s">
        <v>8</v>
      </c>
      <c r="D1379" s="29" t="s">
        <v>38</v>
      </c>
      <c r="E1379" s="32">
        <v>3</v>
      </c>
      <c r="F1379" s="29">
        <v>2002</v>
      </c>
      <c r="G1379" s="31">
        <v>429.96478873239437</v>
      </c>
      <c r="H1379" s="31">
        <v>117</v>
      </c>
      <c r="I1379" s="31">
        <v>860</v>
      </c>
      <c r="J1379" s="31">
        <v>51</v>
      </c>
      <c r="K1379" s="31">
        <v>4</v>
      </c>
      <c r="L1379" s="31">
        <v>0.8</v>
      </c>
      <c r="M1379" s="31">
        <v>1028.8</v>
      </c>
    </row>
    <row r="1380" spans="1:13" x14ac:dyDescent="0.2">
      <c r="A1380" s="29" t="s">
        <v>24</v>
      </c>
      <c r="B1380" s="29" t="s">
        <v>25</v>
      </c>
      <c r="C1380" s="29" t="s">
        <v>8</v>
      </c>
      <c r="D1380" s="29" t="s">
        <v>38</v>
      </c>
      <c r="E1380" s="32">
        <v>3</v>
      </c>
      <c r="F1380" s="29">
        <v>2002</v>
      </c>
      <c r="G1380" s="31">
        <v>834.7293579724593</v>
      </c>
      <c r="H1380" s="31">
        <v>297</v>
      </c>
      <c r="I1380" s="31">
        <v>220</v>
      </c>
      <c r="J1380" s="31">
        <v>39</v>
      </c>
      <c r="K1380" s="31">
        <v>0</v>
      </c>
      <c r="L1380" s="31">
        <v>0</v>
      </c>
      <c r="M1380" s="31">
        <v>556</v>
      </c>
    </row>
    <row r="1381" spans="1:13" x14ac:dyDescent="0.2">
      <c r="A1381" s="29" t="s">
        <v>24</v>
      </c>
      <c r="B1381" s="29" t="s">
        <v>25</v>
      </c>
      <c r="C1381" s="29" t="s">
        <v>8</v>
      </c>
      <c r="D1381" s="29" t="s">
        <v>38</v>
      </c>
      <c r="E1381" s="32">
        <v>3</v>
      </c>
      <c r="F1381" s="29">
        <v>2003</v>
      </c>
      <c r="G1381" s="31">
        <v>377.17193559606824</v>
      </c>
      <c r="H1381" s="31">
        <v>0</v>
      </c>
      <c r="I1381" s="31">
        <v>1071</v>
      </c>
      <c r="J1381" s="31">
        <v>95</v>
      </c>
      <c r="K1381" s="31">
        <v>93</v>
      </c>
      <c r="L1381" s="31">
        <v>18.600000000000001</v>
      </c>
      <c r="M1381" s="31">
        <v>1184.5999999999999</v>
      </c>
    </row>
    <row r="1382" spans="1:13" x14ac:dyDescent="0.2">
      <c r="A1382" s="29" t="s">
        <v>24</v>
      </c>
      <c r="B1382" s="29" t="s">
        <v>25</v>
      </c>
      <c r="C1382" s="29" t="s">
        <v>8</v>
      </c>
      <c r="D1382" s="29" t="s">
        <v>38</v>
      </c>
      <c r="E1382" s="32">
        <v>3</v>
      </c>
      <c r="F1382" s="29">
        <v>2003</v>
      </c>
      <c r="G1382" s="31">
        <v>406.304347826087</v>
      </c>
      <c r="H1382" s="31">
        <v>480</v>
      </c>
      <c r="I1382" s="31">
        <v>562</v>
      </c>
      <c r="J1382" s="31">
        <v>13</v>
      </c>
      <c r="K1382" s="31">
        <v>0</v>
      </c>
      <c r="L1382" s="31">
        <v>0</v>
      </c>
      <c r="M1382" s="31">
        <v>1055</v>
      </c>
    </row>
    <row r="1383" spans="1:13" x14ac:dyDescent="0.2">
      <c r="A1383" s="29" t="s">
        <v>24</v>
      </c>
      <c r="B1383" s="29" t="s">
        <v>25</v>
      </c>
      <c r="C1383" s="29" t="s">
        <v>8</v>
      </c>
      <c r="D1383" s="29" t="s">
        <v>38</v>
      </c>
      <c r="E1383" s="32">
        <v>3</v>
      </c>
      <c r="F1383" s="29">
        <v>2003</v>
      </c>
      <c r="G1383" s="31">
        <v>418.00227876946451</v>
      </c>
      <c r="H1383" s="31">
        <v>0</v>
      </c>
      <c r="I1383" s="31">
        <v>826</v>
      </c>
      <c r="J1383" s="31">
        <v>5</v>
      </c>
      <c r="K1383" s="31">
        <v>0</v>
      </c>
      <c r="L1383" s="31">
        <v>0</v>
      </c>
      <c r="M1383" s="31">
        <v>831</v>
      </c>
    </row>
    <row r="1384" spans="1:13" x14ac:dyDescent="0.2">
      <c r="A1384" s="29" t="s">
        <v>24</v>
      </c>
      <c r="B1384" s="29" t="s">
        <v>25</v>
      </c>
      <c r="C1384" s="29" t="s">
        <v>8</v>
      </c>
      <c r="D1384" s="29" t="s">
        <v>38</v>
      </c>
      <c r="E1384" s="32">
        <v>3</v>
      </c>
      <c r="F1384" s="29">
        <v>2003</v>
      </c>
      <c r="G1384" s="31">
        <v>442.98102981029814</v>
      </c>
      <c r="H1384" s="31">
        <v>0</v>
      </c>
      <c r="I1384" s="31">
        <v>1950</v>
      </c>
      <c r="J1384" s="31">
        <v>0</v>
      </c>
      <c r="K1384" s="31">
        <v>0</v>
      </c>
      <c r="L1384" s="31">
        <v>0</v>
      </c>
      <c r="M1384" s="31">
        <v>1950</v>
      </c>
    </row>
    <row r="1385" spans="1:13" x14ac:dyDescent="0.2">
      <c r="A1385" s="29" t="s">
        <v>24</v>
      </c>
      <c r="B1385" s="29" t="s">
        <v>25</v>
      </c>
      <c r="C1385" s="29" t="s">
        <v>8</v>
      </c>
      <c r="D1385" s="29" t="s">
        <v>38</v>
      </c>
      <c r="E1385" s="32">
        <v>3</v>
      </c>
      <c r="F1385" s="29">
        <v>2003</v>
      </c>
      <c r="G1385" s="31">
        <v>469.22757475083057</v>
      </c>
      <c r="H1385" s="31">
        <v>157</v>
      </c>
      <c r="I1385" s="31">
        <v>360</v>
      </c>
      <c r="J1385" s="31">
        <v>72</v>
      </c>
      <c r="K1385" s="31">
        <v>2</v>
      </c>
      <c r="L1385" s="31">
        <v>0.4</v>
      </c>
      <c r="M1385" s="31">
        <v>589.4</v>
      </c>
    </row>
    <row r="1386" spans="1:13" x14ac:dyDescent="0.2">
      <c r="A1386" s="29" t="s">
        <v>24</v>
      </c>
      <c r="B1386" s="29" t="s">
        <v>25</v>
      </c>
      <c r="C1386" s="29" t="s">
        <v>8</v>
      </c>
      <c r="D1386" s="29" t="s">
        <v>38</v>
      </c>
      <c r="E1386" s="32">
        <v>3</v>
      </c>
      <c r="F1386" s="29">
        <v>2003</v>
      </c>
      <c r="G1386" s="31">
        <v>474.85714285714283</v>
      </c>
      <c r="H1386" s="31">
        <v>535</v>
      </c>
      <c r="I1386" s="31">
        <v>170</v>
      </c>
      <c r="J1386" s="31">
        <v>485</v>
      </c>
      <c r="K1386" s="31">
        <v>44</v>
      </c>
      <c r="L1386" s="31">
        <v>8.8000000000000007</v>
      </c>
      <c r="M1386" s="31">
        <v>1198.8</v>
      </c>
    </row>
    <row r="1387" spans="1:13" x14ac:dyDescent="0.2">
      <c r="A1387" s="29" t="s">
        <v>24</v>
      </c>
      <c r="B1387" s="29" t="s">
        <v>25</v>
      </c>
      <c r="C1387" s="29" t="s">
        <v>8</v>
      </c>
      <c r="D1387" s="29" t="s">
        <v>38</v>
      </c>
      <c r="E1387" s="32">
        <v>3</v>
      </c>
      <c r="F1387" s="29">
        <v>2003</v>
      </c>
      <c r="G1387" s="31">
        <v>539.36605316973419</v>
      </c>
      <c r="H1387" s="31">
        <v>590</v>
      </c>
      <c r="I1387" s="31">
        <v>481</v>
      </c>
      <c r="J1387" s="31">
        <v>27</v>
      </c>
      <c r="K1387" s="31">
        <v>0</v>
      </c>
      <c r="L1387" s="31">
        <v>0</v>
      </c>
      <c r="M1387" s="31">
        <v>1098</v>
      </c>
    </row>
    <row r="1388" spans="1:13" x14ac:dyDescent="0.2">
      <c r="A1388" s="29" t="s">
        <v>24</v>
      </c>
      <c r="B1388" s="29" t="s">
        <v>25</v>
      </c>
      <c r="C1388" s="29" t="s">
        <v>8</v>
      </c>
      <c r="D1388" s="29" t="s">
        <v>38</v>
      </c>
      <c r="E1388" s="32">
        <v>3</v>
      </c>
      <c r="F1388" s="29">
        <v>2003</v>
      </c>
      <c r="G1388" s="31">
        <v>539.57446808510633</v>
      </c>
      <c r="H1388" s="31">
        <v>600</v>
      </c>
      <c r="I1388" s="31">
        <v>539</v>
      </c>
      <c r="J1388" s="31">
        <v>5</v>
      </c>
      <c r="K1388" s="31">
        <v>0</v>
      </c>
      <c r="L1388" s="31">
        <v>0</v>
      </c>
      <c r="M1388" s="31">
        <v>1144</v>
      </c>
    </row>
    <row r="1389" spans="1:13" x14ac:dyDescent="0.2">
      <c r="A1389" s="29" t="s">
        <v>24</v>
      </c>
      <c r="B1389" s="29" t="s">
        <v>25</v>
      </c>
      <c r="C1389" s="29" t="s">
        <v>8</v>
      </c>
      <c r="D1389" s="29" t="s">
        <v>38</v>
      </c>
      <c r="E1389" s="32">
        <v>3</v>
      </c>
      <c r="F1389" s="29">
        <v>2004</v>
      </c>
      <c r="G1389" s="31">
        <v>350.01403181864907</v>
      </c>
      <c r="H1389" s="31">
        <v>0</v>
      </c>
      <c r="I1389" s="31">
        <v>1235</v>
      </c>
      <c r="J1389" s="31">
        <v>32</v>
      </c>
      <c r="K1389" s="31">
        <v>44</v>
      </c>
      <c r="L1389" s="31">
        <v>8.8000000000000007</v>
      </c>
      <c r="M1389" s="31">
        <v>1275.8</v>
      </c>
    </row>
    <row r="1390" spans="1:13" x14ac:dyDescent="0.2">
      <c r="A1390" s="29" t="s">
        <v>24</v>
      </c>
      <c r="B1390" s="29" t="s">
        <v>25</v>
      </c>
      <c r="C1390" s="29" t="s">
        <v>8</v>
      </c>
      <c r="D1390" s="29" t="s">
        <v>38</v>
      </c>
      <c r="E1390" s="32">
        <v>3</v>
      </c>
      <c r="F1390" s="29">
        <v>2004</v>
      </c>
      <c r="G1390" s="31">
        <v>416.01548750439986</v>
      </c>
      <c r="H1390" s="31">
        <v>228</v>
      </c>
      <c r="I1390" s="31">
        <v>123</v>
      </c>
      <c r="J1390" s="31">
        <v>89</v>
      </c>
      <c r="K1390" s="31">
        <v>0</v>
      </c>
      <c r="L1390" s="31">
        <v>0</v>
      </c>
      <c r="M1390" s="31">
        <v>440</v>
      </c>
    </row>
    <row r="1391" spans="1:13" x14ac:dyDescent="0.2">
      <c r="A1391" s="29" t="s">
        <v>24</v>
      </c>
      <c r="B1391" s="29" t="s">
        <v>25</v>
      </c>
      <c r="C1391" s="29" t="s">
        <v>8</v>
      </c>
      <c r="D1391" s="29" t="s">
        <v>38</v>
      </c>
      <c r="E1391" s="32">
        <v>3</v>
      </c>
      <c r="F1391" s="29">
        <v>2004</v>
      </c>
      <c r="G1391" s="31">
        <v>440.62863795110593</v>
      </c>
      <c r="H1391" s="31">
        <v>0</v>
      </c>
      <c r="I1391" s="31">
        <v>0</v>
      </c>
      <c r="J1391" s="31">
        <v>2015</v>
      </c>
      <c r="K1391" s="31">
        <v>0</v>
      </c>
      <c r="L1391" s="31">
        <v>0</v>
      </c>
      <c r="M1391" s="31">
        <v>2015</v>
      </c>
    </row>
    <row r="1392" spans="1:13" x14ac:dyDescent="0.2">
      <c r="A1392" s="29" t="s">
        <v>24</v>
      </c>
      <c r="B1392" s="29" t="s">
        <v>25</v>
      </c>
      <c r="C1392" s="29" t="s">
        <v>8</v>
      </c>
      <c r="D1392" s="29" t="s">
        <v>38</v>
      </c>
      <c r="E1392" s="32">
        <v>3</v>
      </c>
      <c r="F1392" s="29">
        <v>2004</v>
      </c>
      <c r="G1392" s="31">
        <v>461.0662358642972</v>
      </c>
      <c r="H1392" s="31">
        <v>0</v>
      </c>
      <c r="I1392" s="31">
        <v>1136</v>
      </c>
      <c r="J1392" s="31">
        <v>23</v>
      </c>
      <c r="K1392" s="31">
        <v>0</v>
      </c>
      <c r="L1392" s="31">
        <v>0</v>
      </c>
      <c r="M1392" s="31">
        <v>1159</v>
      </c>
    </row>
    <row r="1393" spans="1:13" x14ac:dyDescent="0.2">
      <c r="A1393" s="29" t="s">
        <v>24</v>
      </c>
      <c r="B1393" s="29" t="s">
        <v>25</v>
      </c>
      <c r="C1393" s="29" t="s">
        <v>8</v>
      </c>
      <c r="D1393" s="29" t="s">
        <v>38</v>
      </c>
      <c r="E1393" s="32">
        <v>3</v>
      </c>
      <c r="F1393" s="29">
        <v>2004</v>
      </c>
      <c r="G1393" s="31">
        <v>485.08637779333156</v>
      </c>
      <c r="H1393" s="31">
        <v>0</v>
      </c>
      <c r="I1393" s="31">
        <v>471</v>
      </c>
      <c r="J1393" s="31">
        <v>9</v>
      </c>
      <c r="K1393" s="31">
        <v>2</v>
      </c>
      <c r="L1393" s="31">
        <v>0.4</v>
      </c>
      <c r="M1393" s="31">
        <v>480.4</v>
      </c>
    </row>
    <row r="1394" spans="1:13" x14ac:dyDescent="0.2">
      <c r="A1394" s="29" t="s">
        <v>24</v>
      </c>
      <c r="B1394" s="29" t="s">
        <v>25</v>
      </c>
      <c r="C1394" s="29" t="s">
        <v>8</v>
      </c>
      <c r="D1394" s="29" t="s">
        <v>38</v>
      </c>
      <c r="E1394" s="32">
        <v>3</v>
      </c>
      <c r="F1394" s="29">
        <v>2004</v>
      </c>
      <c r="G1394" s="31">
        <v>488.81987577639751</v>
      </c>
      <c r="H1394" s="31">
        <v>645</v>
      </c>
      <c r="I1394" s="31">
        <v>344</v>
      </c>
      <c r="J1394" s="31">
        <v>0</v>
      </c>
      <c r="K1394" s="31">
        <v>0</v>
      </c>
      <c r="L1394" s="31">
        <v>0</v>
      </c>
      <c r="M1394" s="31">
        <v>989</v>
      </c>
    </row>
    <row r="1395" spans="1:13" x14ac:dyDescent="0.2">
      <c r="A1395" s="29" t="s">
        <v>24</v>
      </c>
      <c r="B1395" s="29" t="s">
        <v>25</v>
      </c>
      <c r="C1395" s="29" t="s">
        <v>8</v>
      </c>
      <c r="D1395" s="29" t="s">
        <v>38</v>
      </c>
      <c r="E1395" s="32">
        <v>3</v>
      </c>
      <c r="F1395" s="29">
        <v>2004</v>
      </c>
      <c r="G1395" s="31">
        <v>502.79440709964831</v>
      </c>
      <c r="H1395" s="31">
        <v>706</v>
      </c>
      <c r="I1395" s="31">
        <v>0</v>
      </c>
      <c r="J1395" s="31">
        <v>14</v>
      </c>
      <c r="K1395" s="31">
        <v>25</v>
      </c>
      <c r="L1395" s="31">
        <v>5</v>
      </c>
      <c r="M1395" s="31">
        <v>725</v>
      </c>
    </row>
    <row r="1396" spans="1:13" x14ac:dyDescent="0.2">
      <c r="A1396" s="29" t="s">
        <v>24</v>
      </c>
      <c r="B1396" s="29" t="s">
        <v>25</v>
      </c>
      <c r="C1396" s="29" t="s">
        <v>8</v>
      </c>
      <c r="D1396" s="29" t="s">
        <v>38</v>
      </c>
      <c r="E1396" s="30" t="s">
        <v>16</v>
      </c>
      <c r="F1396" s="29">
        <v>2004</v>
      </c>
      <c r="G1396" s="31">
        <v>461.0662358642972</v>
      </c>
      <c r="H1396" s="31">
        <v>0</v>
      </c>
      <c r="I1396" s="31">
        <v>343</v>
      </c>
      <c r="J1396" s="31">
        <v>3</v>
      </c>
      <c r="K1396" s="31">
        <v>0</v>
      </c>
      <c r="L1396" s="31">
        <v>0</v>
      </c>
      <c r="M1396" s="31">
        <v>346</v>
      </c>
    </row>
    <row r="1397" spans="1:13" x14ac:dyDescent="0.2">
      <c r="A1397" s="29" t="s">
        <v>24</v>
      </c>
      <c r="B1397" s="29" t="s">
        <v>25</v>
      </c>
      <c r="C1397" s="29" t="s">
        <v>8</v>
      </c>
      <c r="D1397" s="29" t="s">
        <v>38</v>
      </c>
      <c r="E1397" s="32">
        <v>3</v>
      </c>
      <c r="F1397" s="29">
        <v>2005</v>
      </c>
      <c r="G1397" s="31">
        <v>345.5313685406291</v>
      </c>
      <c r="H1397" s="31">
        <v>330</v>
      </c>
      <c r="I1397" s="31">
        <v>354</v>
      </c>
      <c r="J1397" s="31">
        <v>12</v>
      </c>
      <c r="K1397" s="31">
        <v>57</v>
      </c>
      <c r="L1397" s="31">
        <v>11.4</v>
      </c>
      <c r="M1397" s="31">
        <v>707.4</v>
      </c>
    </row>
    <row r="1398" spans="1:13" x14ac:dyDescent="0.2">
      <c r="A1398" s="29" t="s">
        <v>24</v>
      </c>
      <c r="B1398" s="29" t="s">
        <v>25</v>
      </c>
      <c r="C1398" s="29" t="s">
        <v>8</v>
      </c>
      <c r="D1398" s="29" t="s">
        <v>38</v>
      </c>
      <c r="E1398" s="32">
        <v>3</v>
      </c>
      <c r="F1398" s="29">
        <v>2005</v>
      </c>
      <c r="G1398" s="31">
        <v>356.51990727026777</v>
      </c>
      <c r="H1398" s="31">
        <v>0</v>
      </c>
      <c r="I1398" s="31">
        <v>965</v>
      </c>
      <c r="J1398" s="31">
        <v>0</v>
      </c>
      <c r="K1398" s="31">
        <v>0</v>
      </c>
      <c r="L1398" s="31">
        <v>0</v>
      </c>
      <c r="M1398" s="31">
        <v>965</v>
      </c>
    </row>
    <row r="1399" spans="1:13" x14ac:dyDescent="0.2">
      <c r="A1399" s="29" t="s">
        <v>24</v>
      </c>
      <c r="B1399" s="29" t="s">
        <v>25</v>
      </c>
      <c r="C1399" s="29" t="s">
        <v>8</v>
      </c>
      <c r="D1399" s="29" t="s">
        <v>38</v>
      </c>
      <c r="E1399" s="32">
        <v>3</v>
      </c>
      <c r="F1399" s="29">
        <v>2005</v>
      </c>
      <c r="G1399" s="31">
        <v>374.28635795990283</v>
      </c>
      <c r="H1399" s="31">
        <v>0</v>
      </c>
      <c r="I1399" s="31">
        <v>819</v>
      </c>
      <c r="J1399" s="31">
        <v>15</v>
      </c>
      <c r="K1399" s="31">
        <v>0</v>
      </c>
      <c r="L1399" s="31">
        <v>0</v>
      </c>
      <c r="M1399" s="31">
        <v>834</v>
      </c>
    </row>
    <row r="1400" spans="1:13" x14ac:dyDescent="0.2">
      <c r="A1400" s="29" t="s">
        <v>24</v>
      </c>
      <c r="B1400" s="29" t="s">
        <v>25</v>
      </c>
      <c r="C1400" s="29" t="s">
        <v>8</v>
      </c>
      <c r="D1400" s="29" t="s">
        <v>38</v>
      </c>
      <c r="E1400" s="32">
        <v>3</v>
      </c>
      <c r="F1400" s="29">
        <v>2005</v>
      </c>
      <c r="G1400" s="31">
        <v>446.46424290850979</v>
      </c>
      <c r="H1400" s="31">
        <v>0</v>
      </c>
      <c r="I1400" s="31">
        <v>81</v>
      </c>
      <c r="J1400" s="31">
        <v>18</v>
      </c>
      <c r="K1400" s="31">
        <v>8</v>
      </c>
      <c r="L1400" s="31">
        <v>1.6</v>
      </c>
      <c r="M1400" s="31">
        <v>100.6</v>
      </c>
    </row>
    <row r="1401" spans="1:13" x14ac:dyDescent="0.2">
      <c r="A1401" s="29" t="s">
        <v>24</v>
      </c>
      <c r="B1401" s="29" t="s">
        <v>25</v>
      </c>
      <c r="C1401" s="29" t="s">
        <v>8</v>
      </c>
      <c r="D1401" s="29" t="s">
        <v>38</v>
      </c>
      <c r="E1401" s="32">
        <v>3</v>
      </c>
      <c r="F1401" s="29">
        <v>2005</v>
      </c>
      <c r="G1401" s="31">
        <v>448.26760452614269</v>
      </c>
      <c r="H1401" s="31">
        <v>107</v>
      </c>
      <c r="I1401" s="31">
        <v>172</v>
      </c>
      <c r="J1401" s="31">
        <v>20</v>
      </c>
      <c r="K1401" s="31">
        <v>3</v>
      </c>
      <c r="L1401" s="31">
        <v>0.60000000000000009</v>
      </c>
      <c r="M1401" s="31">
        <v>299.60000000000002</v>
      </c>
    </row>
    <row r="1402" spans="1:13" x14ac:dyDescent="0.2">
      <c r="A1402" s="29" t="s">
        <v>24</v>
      </c>
      <c r="B1402" s="29" t="s">
        <v>25</v>
      </c>
      <c r="C1402" s="29" t="s">
        <v>8</v>
      </c>
      <c r="D1402" s="29" t="s">
        <v>38</v>
      </c>
      <c r="E1402" s="32">
        <v>3</v>
      </c>
      <c r="F1402" s="29">
        <v>2005</v>
      </c>
      <c r="G1402" s="31">
        <v>657.85714285714289</v>
      </c>
      <c r="H1402" s="31">
        <v>0</v>
      </c>
      <c r="I1402" s="31">
        <v>686</v>
      </c>
      <c r="J1402" s="31">
        <v>66</v>
      </c>
      <c r="K1402" s="31">
        <v>43</v>
      </c>
      <c r="L1402" s="31">
        <v>8.6</v>
      </c>
      <c r="M1402" s="31">
        <v>760.6</v>
      </c>
    </row>
    <row r="1403" spans="1:13" x14ac:dyDescent="0.2">
      <c r="A1403" s="29" t="s">
        <v>24</v>
      </c>
      <c r="B1403" s="29" t="s">
        <v>25</v>
      </c>
      <c r="C1403" s="29" t="s">
        <v>8</v>
      </c>
      <c r="D1403" s="29" t="s">
        <v>38</v>
      </c>
      <c r="E1403" s="30" t="s">
        <v>15</v>
      </c>
      <c r="F1403" s="29">
        <v>2005</v>
      </c>
      <c r="G1403" s="31">
        <v>603.19148936170211</v>
      </c>
      <c r="H1403" s="31">
        <v>0</v>
      </c>
      <c r="I1403" s="31">
        <v>48</v>
      </c>
      <c r="J1403" s="31">
        <v>0</v>
      </c>
      <c r="K1403" s="31">
        <v>0</v>
      </c>
      <c r="L1403" s="31">
        <v>0</v>
      </c>
      <c r="M1403" s="31">
        <v>48</v>
      </c>
    </row>
    <row r="1404" spans="1:13" x14ac:dyDescent="0.2">
      <c r="A1404" s="29" t="s">
        <v>24</v>
      </c>
      <c r="B1404" s="29" t="s">
        <v>25</v>
      </c>
      <c r="C1404" s="29" t="s">
        <v>8</v>
      </c>
      <c r="D1404" s="29" t="s">
        <v>38</v>
      </c>
      <c r="E1404" s="32">
        <v>3</v>
      </c>
      <c r="F1404" s="29">
        <v>2006</v>
      </c>
      <c r="G1404" s="31">
        <v>369.22280979828787</v>
      </c>
      <c r="H1404" s="31">
        <v>345</v>
      </c>
      <c r="I1404" s="31">
        <v>360</v>
      </c>
      <c r="J1404" s="31">
        <v>58</v>
      </c>
      <c r="K1404" s="31">
        <v>810</v>
      </c>
      <c r="L1404" s="31">
        <v>162</v>
      </c>
      <c r="M1404" s="31">
        <v>925</v>
      </c>
    </row>
    <row r="1405" spans="1:13" x14ac:dyDescent="0.2">
      <c r="A1405" s="29" t="s">
        <v>24</v>
      </c>
      <c r="B1405" s="29" t="s">
        <v>25</v>
      </c>
      <c r="C1405" s="29" t="s">
        <v>8</v>
      </c>
      <c r="D1405" s="29" t="s">
        <v>38</v>
      </c>
      <c r="E1405" s="32">
        <v>3</v>
      </c>
      <c r="F1405" s="29">
        <v>2006</v>
      </c>
      <c r="G1405" s="31">
        <v>439.28009376473096</v>
      </c>
      <c r="H1405" s="31">
        <v>400</v>
      </c>
      <c r="I1405" s="31">
        <v>185</v>
      </c>
      <c r="J1405" s="31">
        <v>431</v>
      </c>
      <c r="K1405" s="31">
        <v>0</v>
      </c>
      <c r="L1405" s="31">
        <v>0</v>
      </c>
      <c r="M1405" s="31">
        <v>1016</v>
      </c>
    </row>
    <row r="1406" spans="1:13" x14ac:dyDescent="0.2">
      <c r="A1406" s="29" t="s">
        <v>24</v>
      </c>
      <c r="B1406" s="29" t="s">
        <v>25</v>
      </c>
      <c r="C1406" s="29" t="s">
        <v>8</v>
      </c>
      <c r="D1406" s="29" t="s">
        <v>38</v>
      </c>
      <c r="E1406" s="32">
        <v>3</v>
      </c>
      <c r="F1406" s="29">
        <v>2006</v>
      </c>
      <c r="G1406" s="31">
        <v>492.63670817541964</v>
      </c>
      <c r="H1406" s="31">
        <v>275</v>
      </c>
      <c r="I1406" s="31">
        <v>993</v>
      </c>
      <c r="J1406" s="31">
        <v>0</v>
      </c>
      <c r="K1406" s="31">
        <v>0</v>
      </c>
      <c r="L1406" s="31">
        <v>0</v>
      </c>
      <c r="M1406" s="31">
        <v>1268</v>
      </c>
    </row>
    <row r="1407" spans="1:13" x14ac:dyDescent="0.2">
      <c r="A1407" s="29" t="s">
        <v>24</v>
      </c>
      <c r="B1407" s="29" t="s">
        <v>25</v>
      </c>
      <c r="C1407" s="29" t="s">
        <v>8</v>
      </c>
      <c r="D1407" s="29" t="s">
        <v>38</v>
      </c>
      <c r="E1407" s="32">
        <v>3</v>
      </c>
      <c r="F1407" s="29">
        <v>2006</v>
      </c>
      <c r="G1407" s="31">
        <v>493.23726432579645</v>
      </c>
      <c r="H1407" s="31">
        <v>42</v>
      </c>
      <c r="I1407" s="31">
        <v>92</v>
      </c>
      <c r="J1407" s="31">
        <v>501</v>
      </c>
      <c r="K1407" s="31">
        <v>0</v>
      </c>
      <c r="L1407" s="31">
        <v>0</v>
      </c>
      <c r="M1407" s="31">
        <v>635</v>
      </c>
    </row>
    <row r="1408" spans="1:13" x14ac:dyDescent="0.2">
      <c r="A1408" s="29" t="s">
        <v>24</v>
      </c>
      <c r="B1408" s="29" t="s">
        <v>25</v>
      </c>
      <c r="C1408" s="29" t="s">
        <v>8</v>
      </c>
      <c r="D1408" s="29" t="s">
        <v>38</v>
      </c>
      <c r="E1408" s="32">
        <v>3</v>
      </c>
      <c r="F1408" s="29">
        <v>2006</v>
      </c>
      <c r="G1408" s="31">
        <v>569.43715858353391</v>
      </c>
      <c r="H1408" s="31">
        <v>445</v>
      </c>
      <c r="I1408" s="31">
        <v>331</v>
      </c>
      <c r="J1408" s="31">
        <v>34</v>
      </c>
      <c r="K1408" s="31">
        <v>0</v>
      </c>
      <c r="L1408" s="31">
        <v>0</v>
      </c>
      <c r="M1408" s="31">
        <v>810</v>
      </c>
    </row>
    <row r="1409" spans="1:13" x14ac:dyDescent="0.2">
      <c r="A1409" s="29" t="s">
        <v>24</v>
      </c>
      <c r="B1409" s="29" t="s">
        <v>25</v>
      </c>
      <c r="C1409" s="29" t="s">
        <v>8</v>
      </c>
      <c r="D1409" s="29" t="s">
        <v>38</v>
      </c>
      <c r="E1409" s="32">
        <v>3</v>
      </c>
      <c r="F1409" s="29">
        <v>2006</v>
      </c>
      <c r="G1409" s="31">
        <v>861.61251504211793</v>
      </c>
      <c r="H1409" s="31">
        <v>351</v>
      </c>
      <c r="I1409" s="31">
        <v>0</v>
      </c>
      <c r="J1409" s="31">
        <v>32</v>
      </c>
      <c r="K1409" s="31">
        <v>0</v>
      </c>
      <c r="L1409" s="31">
        <v>0</v>
      </c>
      <c r="M1409" s="31">
        <v>383</v>
      </c>
    </row>
    <row r="1410" spans="1:13" x14ac:dyDescent="0.2">
      <c r="A1410" s="29" t="s">
        <v>24</v>
      </c>
      <c r="B1410" s="29" t="s">
        <v>25</v>
      </c>
      <c r="C1410" s="29" t="s">
        <v>8</v>
      </c>
      <c r="D1410" s="29" t="s">
        <v>38</v>
      </c>
      <c r="E1410" s="32">
        <v>3</v>
      </c>
      <c r="F1410" s="29">
        <v>2007</v>
      </c>
      <c r="G1410" s="31">
        <v>439.28009376434574</v>
      </c>
      <c r="H1410" s="31">
        <v>790</v>
      </c>
      <c r="I1410" s="31">
        <v>140</v>
      </c>
      <c r="J1410" s="31">
        <v>88</v>
      </c>
      <c r="K1410" s="31">
        <v>30</v>
      </c>
      <c r="L1410" s="31">
        <v>6</v>
      </c>
      <c r="M1410" s="31">
        <v>1024</v>
      </c>
    </row>
    <row r="1411" spans="1:13" x14ac:dyDescent="0.2">
      <c r="A1411" s="29" t="s">
        <v>24</v>
      </c>
      <c r="B1411" s="29" t="s">
        <v>25</v>
      </c>
      <c r="C1411" s="29" t="s">
        <v>8</v>
      </c>
      <c r="D1411" s="29" t="s">
        <v>38</v>
      </c>
      <c r="E1411" s="32">
        <v>3</v>
      </c>
      <c r="F1411" s="29">
        <v>2007</v>
      </c>
      <c r="G1411" s="31">
        <v>479.90524685132453</v>
      </c>
      <c r="H1411" s="31">
        <v>421</v>
      </c>
      <c r="I1411" s="31">
        <v>514</v>
      </c>
      <c r="J1411" s="31">
        <v>24</v>
      </c>
      <c r="K1411" s="31">
        <v>0</v>
      </c>
      <c r="L1411" s="31">
        <v>0</v>
      </c>
      <c r="M1411" s="31">
        <v>959</v>
      </c>
    </row>
    <row r="1412" spans="1:13" x14ac:dyDescent="0.2">
      <c r="A1412" s="29" t="s">
        <v>24</v>
      </c>
      <c r="B1412" s="29" t="s">
        <v>25</v>
      </c>
      <c r="C1412" s="29" t="s">
        <v>8</v>
      </c>
      <c r="D1412" s="29" t="s">
        <v>38</v>
      </c>
      <c r="E1412" s="32">
        <v>3</v>
      </c>
      <c r="F1412" s="29">
        <v>2007</v>
      </c>
      <c r="G1412" s="31">
        <v>486.31578947368422</v>
      </c>
      <c r="H1412" s="31">
        <v>124</v>
      </c>
      <c r="I1412" s="31">
        <v>279</v>
      </c>
      <c r="J1412" s="31">
        <v>48</v>
      </c>
      <c r="K1412" s="31">
        <v>17</v>
      </c>
      <c r="L1412" s="31">
        <v>3.4000000000000004</v>
      </c>
      <c r="M1412" s="31">
        <v>454.4</v>
      </c>
    </row>
    <row r="1413" spans="1:13" x14ac:dyDescent="0.2">
      <c r="A1413" s="29" t="s">
        <v>24</v>
      </c>
      <c r="B1413" s="29" t="s">
        <v>25</v>
      </c>
      <c r="C1413" s="29" t="s">
        <v>8</v>
      </c>
      <c r="D1413" s="29" t="s">
        <v>38</v>
      </c>
      <c r="E1413" s="32">
        <v>3</v>
      </c>
      <c r="F1413" s="29">
        <v>2007</v>
      </c>
      <c r="G1413" s="31">
        <v>506.96920583468398</v>
      </c>
      <c r="H1413" s="31">
        <v>535</v>
      </c>
      <c r="I1413" s="31">
        <v>395</v>
      </c>
      <c r="J1413" s="31">
        <v>20</v>
      </c>
      <c r="K1413" s="31">
        <v>58</v>
      </c>
      <c r="L1413" s="31">
        <v>11.600000000000001</v>
      </c>
      <c r="M1413" s="31">
        <v>961.6</v>
      </c>
    </row>
    <row r="1414" spans="1:13" x14ac:dyDescent="0.2">
      <c r="A1414" s="29" t="s">
        <v>24</v>
      </c>
      <c r="B1414" s="29" t="s">
        <v>25</v>
      </c>
      <c r="C1414" s="29" t="s">
        <v>8</v>
      </c>
      <c r="D1414" s="29" t="s">
        <v>38</v>
      </c>
      <c r="E1414" s="32">
        <v>3</v>
      </c>
      <c r="F1414" s="29">
        <v>2007</v>
      </c>
      <c r="G1414" s="31">
        <v>601.29851417666146</v>
      </c>
      <c r="H1414" s="31">
        <v>765</v>
      </c>
      <c r="I1414" s="31">
        <v>201</v>
      </c>
      <c r="J1414" s="31">
        <v>16</v>
      </c>
      <c r="K1414" s="31">
        <v>0</v>
      </c>
      <c r="L1414" s="31">
        <v>0</v>
      </c>
      <c r="M1414" s="31">
        <v>982</v>
      </c>
    </row>
    <row r="1415" spans="1:13" x14ac:dyDescent="0.2">
      <c r="A1415" s="29" t="s">
        <v>24</v>
      </c>
      <c r="B1415" s="29" t="s">
        <v>25</v>
      </c>
      <c r="C1415" s="29" t="s">
        <v>8</v>
      </c>
      <c r="D1415" s="29" t="s">
        <v>38</v>
      </c>
      <c r="E1415" s="32">
        <v>3</v>
      </c>
      <c r="F1415" s="29">
        <v>2007</v>
      </c>
      <c r="G1415" s="31">
        <v>790.16459383040808</v>
      </c>
      <c r="H1415" s="31">
        <v>0</v>
      </c>
      <c r="I1415" s="31">
        <v>322</v>
      </c>
      <c r="J1415" s="31">
        <v>41</v>
      </c>
      <c r="K1415" s="31">
        <v>56</v>
      </c>
      <c r="L1415" s="31">
        <v>11.200000000000001</v>
      </c>
      <c r="M1415" s="31">
        <v>374.2</v>
      </c>
    </row>
    <row r="1416" spans="1:13" x14ac:dyDescent="0.2">
      <c r="A1416" s="29" t="s">
        <v>24</v>
      </c>
      <c r="B1416" s="29" t="s">
        <v>25</v>
      </c>
      <c r="C1416" s="29" t="s">
        <v>8</v>
      </c>
      <c r="D1416" s="29" t="s">
        <v>38</v>
      </c>
      <c r="E1416" s="32">
        <v>3</v>
      </c>
      <c r="F1416" s="29">
        <v>2007</v>
      </c>
      <c r="G1416" s="31">
        <v>955.96208526227122</v>
      </c>
      <c r="H1416" s="31">
        <v>0</v>
      </c>
      <c r="I1416" s="31">
        <v>536</v>
      </c>
      <c r="J1416" s="31">
        <v>8</v>
      </c>
      <c r="K1416" s="31">
        <v>22</v>
      </c>
      <c r="L1416" s="31">
        <v>4.4000000000000004</v>
      </c>
      <c r="M1416" s="31">
        <v>548.4</v>
      </c>
    </row>
    <row r="1417" spans="1:13" x14ac:dyDescent="0.2">
      <c r="A1417" s="29" t="s">
        <v>24</v>
      </c>
      <c r="B1417" s="29" t="s">
        <v>25</v>
      </c>
      <c r="C1417" s="29" t="s">
        <v>8</v>
      </c>
      <c r="D1417" s="29" t="s">
        <v>38</v>
      </c>
      <c r="E1417" s="30" t="s">
        <v>16</v>
      </c>
      <c r="F1417" s="29">
        <v>2007</v>
      </c>
      <c r="G1417" s="31">
        <v>790.16459383040808</v>
      </c>
      <c r="H1417" s="31">
        <v>0</v>
      </c>
      <c r="I1417" s="31">
        <v>72</v>
      </c>
      <c r="J1417" s="31">
        <v>12</v>
      </c>
      <c r="K1417" s="31">
        <v>0</v>
      </c>
      <c r="L1417" s="31">
        <v>0</v>
      </c>
      <c r="M1417" s="31">
        <v>84</v>
      </c>
    </row>
    <row r="1418" spans="1:13" x14ac:dyDescent="0.2">
      <c r="A1418" s="29" t="s">
        <v>24</v>
      </c>
      <c r="B1418" s="29" t="s">
        <v>25</v>
      </c>
      <c r="C1418" s="29" t="s">
        <v>8</v>
      </c>
      <c r="D1418" s="29" t="s">
        <v>38</v>
      </c>
      <c r="E1418" s="32">
        <v>3</v>
      </c>
      <c r="F1418" s="29">
        <v>2008</v>
      </c>
      <c r="G1418" s="31">
        <v>466.85441941074527</v>
      </c>
      <c r="H1418" s="31">
        <v>38</v>
      </c>
      <c r="I1418" s="31">
        <v>489</v>
      </c>
      <c r="J1418" s="31">
        <v>11</v>
      </c>
      <c r="K1418" s="31">
        <v>12</v>
      </c>
      <c r="L1418" s="31">
        <v>2.4000000000000004</v>
      </c>
      <c r="M1418" s="31">
        <v>540.4</v>
      </c>
    </row>
    <row r="1419" spans="1:13" x14ac:dyDescent="0.2">
      <c r="A1419" s="29" t="s">
        <v>24</v>
      </c>
      <c r="B1419" s="29" t="s">
        <v>25</v>
      </c>
      <c r="C1419" s="29" t="s">
        <v>8</v>
      </c>
      <c r="D1419" s="29" t="s">
        <v>38</v>
      </c>
      <c r="E1419" s="32">
        <v>3</v>
      </c>
      <c r="F1419" s="29">
        <v>2008</v>
      </c>
      <c r="G1419" s="31">
        <v>485.65198430004364</v>
      </c>
      <c r="H1419" s="31">
        <v>59</v>
      </c>
      <c r="I1419" s="31">
        <v>169</v>
      </c>
      <c r="J1419" s="31">
        <v>46</v>
      </c>
      <c r="K1419" s="31">
        <v>0</v>
      </c>
      <c r="L1419" s="31">
        <v>0</v>
      </c>
      <c r="M1419" s="31">
        <v>274</v>
      </c>
    </row>
    <row r="1420" spans="1:13" x14ac:dyDescent="0.2">
      <c r="A1420" s="29" t="s">
        <v>24</v>
      </c>
      <c r="B1420" s="29" t="s">
        <v>25</v>
      </c>
      <c r="C1420" s="29" t="s">
        <v>8</v>
      </c>
      <c r="D1420" s="29" t="s">
        <v>38</v>
      </c>
      <c r="E1420" s="32">
        <v>3</v>
      </c>
      <c r="F1420" s="29">
        <v>2008</v>
      </c>
      <c r="G1420" s="31">
        <v>591.75824175824175</v>
      </c>
      <c r="H1420" s="31">
        <v>590</v>
      </c>
      <c r="I1420" s="31">
        <v>380</v>
      </c>
      <c r="J1420" s="31">
        <v>14</v>
      </c>
      <c r="K1420" s="31">
        <v>0</v>
      </c>
      <c r="L1420" s="31">
        <v>0</v>
      </c>
      <c r="M1420" s="31">
        <v>984</v>
      </c>
    </row>
    <row r="1421" spans="1:13" x14ac:dyDescent="0.2">
      <c r="A1421" s="29" t="s">
        <v>24</v>
      </c>
      <c r="B1421" s="29" t="s">
        <v>25</v>
      </c>
      <c r="C1421" s="29" t="s">
        <v>8</v>
      </c>
      <c r="D1421" s="29" t="s">
        <v>38</v>
      </c>
      <c r="E1421" s="32">
        <v>3</v>
      </c>
      <c r="F1421" s="29">
        <v>2008</v>
      </c>
      <c r="G1421" s="31">
        <v>627.63016241345122</v>
      </c>
      <c r="H1421" s="31">
        <v>0</v>
      </c>
      <c r="I1421" s="31">
        <v>760</v>
      </c>
      <c r="J1421" s="31">
        <v>1060</v>
      </c>
      <c r="K1421" s="31">
        <v>0</v>
      </c>
      <c r="L1421" s="31">
        <v>0</v>
      </c>
      <c r="M1421" s="31">
        <v>1820</v>
      </c>
    </row>
    <row r="1422" spans="1:13" x14ac:dyDescent="0.2">
      <c r="A1422" s="29" t="s">
        <v>24</v>
      </c>
      <c r="B1422" s="29" t="s">
        <v>25</v>
      </c>
      <c r="C1422" s="29" t="s">
        <v>8</v>
      </c>
      <c r="D1422" s="29" t="s">
        <v>38</v>
      </c>
      <c r="E1422" s="32">
        <v>3</v>
      </c>
      <c r="F1422" s="29">
        <v>2009</v>
      </c>
      <c r="G1422" s="31">
        <v>527.1361125169808</v>
      </c>
      <c r="H1422" s="31">
        <v>0</v>
      </c>
      <c r="I1422" s="31">
        <v>498</v>
      </c>
      <c r="J1422" s="31">
        <v>451</v>
      </c>
      <c r="K1422" s="31">
        <v>0</v>
      </c>
      <c r="L1422" s="31">
        <v>0</v>
      </c>
      <c r="M1422" s="31">
        <v>949</v>
      </c>
    </row>
    <row r="1423" spans="1:13" x14ac:dyDescent="0.2">
      <c r="A1423" s="29" t="s">
        <v>24</v>
      </c>
      <c r="B1423" s="29" t="s">
        <v>25</v>
      </c>
      <c r="C1423" s="29" t="s">
        <v>8</v>
      </c>
      <c r="D1423" s="29" t="s">
        <v>38</v>
      </c>
      <c r="E1423" s="32">
        <v>3</v>
      </c>
      <c r="F1423" s="29">
        <v>2009</v>
      </c>
      <c r="G1423" s="31">
        <v>837.14875630760071</v>
      </c>
      <c r="H1423" s="31">
        <v>275</v>
      </c>
      <c r="I1423" s="31">
        <v>57</v>
      </c>
      <c r="J1423" s="31">
        <v>18</v>
      </c>
      <c r="K1423" s="31">
        <v>17</v>
      </c>
      <c r="L1423" s="31">
        <v>3.4000000000000004</v>
      </c>
      <c r="M1423" s="31">
        <v>353.4</v>
      </c>
    </row>
    <row r="1424" spans="1:13" x14ac:dyDescent="0.2">
      <c r="A1424" s="29" t="s">
        <v>24</v>
      </c>
      <c r="B1424" s="29" t="s">
        <v>25</v>
      </c>
      <c r="C1424" s="29" t="s">
        <v>8</v>
      </c>
      <c r="D1424" s="29" t="s">
        <v>38</v>
      </c>
      <c r="E1424" s="32">
        <v>2</v>
      </c>
      <c r="F1424" s="29">
        <v>2010</v>
      </c>
      <c r="G1424" s="31">
        <v>495.86769473327774</v>
      </c>
      <c r="H1424" s="31">
        <v>0</v>
      </c>
      <c r="I1424" s="31">
        <v>766</v>
      </c>
      <c r="J1424" s="31">
        <v>10</v>
      </c>
      <c r="K1424" s="31">
        <v>46</v>
      </c>
      <c r="L1424" s="31">
        <v>9.2000000000000011</v>
      </c>
      <c r="M1424" s="31">
        <v>785.2</v>
      </c>
    </row>
    <row r="1425" spans="1:13" x14ac:dyDescent="0.2">
      <c r="A1425" s="29" t="s">
        <v>24</v>
      </c>
      <c r="B1425" s="29" t="s">
        <v>25</v>
      </c>
      <c r="C1425" s="29" t="s">
        <v>8</v>
      </c>
      <c r="D1425" s="29" t="s">
        <v>38</v>
      </c>
      <c r="E1425" s="32">
        <v>2</v>
      </c>
      <c r="F1425" s="29">
        <v>2010</v>
      </c>
      <c r="G1425" s="31">
        <v>564.97648875911909</v>
      </c>
      <c r="H1425" s="31">
        <v>0</v>
      </c>
      <c r="I1425" s="31">
        <v>499</v>
      </c>
      <c r="J1425" s="31">
        <v>36</v>
      </c>
      <c r="K1425" s="31">
        <v>0</v>
      </c>
      <c r="L1425" s="31">
        <v>0</v>
      </c>
      <c r="M1425" s="31">
        <v>535</v>
      </c>
    </row>
    <row r="1426" spans="1:13" x14ac:dyDescent="0.2">
      <c r="A1426" s="29" t="s">
        <v>24</v>
      </c>
      <c r="B1426" s="29" t="s">
        <v>25</v>
      </c>
      <c r="C1426" s="29" t="s">
        <v>8</v>
      </c>
      <c r="D1426" s="29" t="s">
        <v>38</v>
      </c>
      <c r="E1426" s="32">
        <v>2</v>
      </c>
      <c r="F1426" s="29">
        <v>2010</v>
      </c>
      <c r="G1426" s="31">
        <v>574.96590482418947</v>
      </c>
      <c r="H1426" s="31">
        <v>485</v>
      </c>
      <c r="I1426" s="31">
        <v>240</v>
      </c>
      <c r="J1426" s="31">
        <v>52</v>
      </c>
      <c r="K1426" s="31">
        <v>99</v>
      </c>
      <c r="L1426" s="31">
        <v>19.8</v>
      </c>
      <c r="M1426" s="31">
        <v>796.8</v>
      </c>
    </row>
    <row r="1427" spans="1:13" x14ac:dyDescent="0.2">
      <c r="A1427" s="29" t="s">
        <v>24</v>
      </c>
      <c r="B1427" s="29" t="s">
        <v>25</v>
      </c>
      <c r="C1427" s="29" t="s">
        <v>8</v>
      </c>
      <c r="D1427" s="29" t="s">
        <v>38</v>
      </c>
      <c r="E1427" s="32">
        <v>2</v>
      </c>
      <c r="F1427" s="29">
        <v>2010</v>
      </c>
      <c r="G1427" s="31">
        <v>831.97409010825288</v>
      </c>
      <c r="H1427" s="31">
        <v>0</v>
      </c>
      <c r="I1427" s="31">
        <v>348</v>
      </c>
      <c r="J1427" s="31">
        <v>0</v>
      </c>
      <c r="K1427" s="31">
        <v>0</v>
      </c>
      <c r="L1427" s="31">
        <v>0</v>
      </c>
      <c r="M1427" s="31">
        <v>348</v>
      </c>
    </row>
    <row r="1428" spans="1:13" x14ac:dyDescent="0.2">
      <c r="A1428" s="29" t="s">
        <v>24</v>
      </c>
      <c r="B1428" s="29" t="s">
        <v>25</v>
      </c>
      <c r="C1428" s="29" t="s">
        <v>8</v>
      </c>
      <c r="D1428" s="29" t="s">
        <v>38</v>
      </c>
      <c r="E1428" s="30" t="s">
        <v>12</v>
      </c>
      <c r="F1428" s="29">
        <v>2010</v>
      </c>
      <c r="G1428" s="31">
        <v>564.97648875911909</v>
      </c>
      <c r="H1428" s="31">
        <v>0</v>
      </c>
      <c r="I1428" s="31">
        <v>173</v>
      </c>
      <c r="J1428" s="31">
        <v>0</v>
      </c>
      <c r="K1428" s="31">
        <v>0</v>
      </c>
      <c r="L1428" s="31">
        <v>0</v>
      </c>
      <c r="M1428" s="31">
        <v>173</v>
      </c>
    </row>
    <row r="1429" spans="1:13" x14ac:dyDescent="0.2">
      <c r="A1429" s="29" t="s">
        <v>24</v>
      </c>
      <c r="B1429" s="29" t="s">
        <v>25</v>
      </c>
      <c r="C1429" s="29" t="s">
        <v>8</v>
      </c>
      <c r="D1429" s="29" t="s">
        <v>38</v>
      </c>
      <c r="E1429" s="32">
        <v>2</v>
      </c>
      <c r="F1429" s="29">
        <v>2011</v>
      </c>
      <c r="G1429" s="31">
        <v>538.84580145646441</v>
      </c>
      <c r="H1429" s="31">
        <v>0</v>
      </c>
      <c r="I1429" s="31">
        <v>1069</v>
      </c>
      <c r="J1429" s="31">
        <v>0</v>
      </c>
      <c r="K1429" s="31">
        <v>0</v>
      </c>
      <c r="L1429" s="31">
        <v>0</v>
      </c>
      <c r="M1429" s="31">
        <v>1069</v>
      </c>
    </row>
    <row r="1430" spans="1:13" x14ac:dyDescent="0.2">
      <c r="A1430" s="29" t="s">
        <v>24</v>
      </c>
      <c r="B1430" s="29" t="s">
        <v>25</v>
      </c>
      <c r="C1430" s="29" t="s">
        <v>8</v>
      </c>
      <c r="D1430" s="29" t="s">
        <v>38</v>
      </c>
      <c r="E1430" s="30" t="s">
        <v>12</v>
      </c>
      <c r="F1430" s="29">
        <v>2012</v>
      </c>
      <c r="G1430" s="31">
        <v>863.13089620998232</v>
      </c>
      <c r="H1430" s="31">
        <v>59</v>
      </c>
      <c r="I1430" s="31">
        <v>68</v>
      </c>
      <c r="J1430" s="31">
        <v>0</v>
      </c>
      <c r="K1430" s="31">
        <v>0</v>
      </c>
      <c r="L1430" s="31">
        <v>0</v>
      </c>
      <c r="M1430" s="31">
        <v>127</v>
      </c>
    </row>
    <row r="1431" spans="1:13" x14ac:dyDescent="0.2">
      <c r="A1431" s="29" t="s">
        <v>24</v>
      </c>
      <c r="B1431" s="29" t="s">
        <v>25</v>
      </c>
      <c r="C1431" s="29" t="s">
        <v>8</v>
      </c>
      <c r="D1431" s="29" t="s">
        <v>38</v>
      </c>
      <c r="E1431" s="32">
        <v>1</v>
      </c>
      <c r="F1431" s="29">
        <v>2015</v>
      </c>
      <c r="G1431" s="31">
        <v>460.02196220555817</v>
      </c>
      <c r="H1431" s="31">
        <v>0</v>
      </c>
      <c r="I1431" s="31">
        <v>222</v>
      </c>
      <c r="J1431" s="31">
        <v>18</v>
      </c>
      <c r="K1431" s="31">
        <v>137</v>
      </c>
      <c r="L1431" s="31">
        <v>27.400000000000002</v>
      </c>
      <c r="M1431" s="31">
        <v>267.39999999999998</v>
      </c>
    </row>
    <row r="1432" spans="1:13" x14ac:dyDescent="0.2">
      <c r="A1432" s="29" t="s">
        <v>24</v>
      </c>
      <c r="B1432" s="29" t="s">
        <v>25</v>
      </c>
      <c r="C1432" s="29" t="s">
        <v>8</v>
      </c>
      <c r="D1432" s="29" t="s">
        <v>38</v>
      </c>
      <c r="E1432" s="32">
        <v>1</v>
      </c>
      <c r="F1432" s="29">
        <v>2015</v>
      </c>
      <c r="G1432" s="31">
        <v>513.80471380471386</v>
      </c>
      <c r="H1432" s="31">
        <v>7</v>
      </c>
      <c r="I1432" s="31">
        <v>339</v>
      </c>
      <c r="J1432" s="31">
        <v>8</v>
      </c>
      <c r="K1432" s="31">
        <v>0</v>
      </c>
      <c r="L1432" s="31">
        <v>0</v>
      </c>
      <c r="M1432" s="31">
        <v>354</v>
      </c>
    </row>
    <row r="1433" spans="1:13" x14ac:dyDescent="0.2">
      <c r="A1433" s="29" t="s">
        <v>24</v>
      </c>
      <c r="B1433" s="29" t="s">
        <v>25</v>
      </c>
      <c r="C1433" s="29" t="s">
        <v>8</v>
      </c>
      <c r="D1433" s="29" t="s">
        <v>38</v>
      </c>
      <c r="E1433" s="32">
        <v>1</v>
      </c>
      <c r="F1433" s="29">
        <v>2015</v>
      </c>
      <c r="G1433" s="31">
        <v>615.28742337421465</v>
      </c>
      <c r="H1433" s="31">
        <v>0</v>
      </c>
      <c r="I1433" s="31">
        <v>414</v>
      </c>
      <c r="J1433" s="31">
        <v>0</v>
      </c>
      <c r="K1433" s="31">
        <v>108</v>
      </c>
      <c r="L1433" s="31">
        <v>21.6</v>
      </c>
      <c r="M1433" s="31">
        <v>435.6</v>
      </c>
    </row>
    <row r="1434" spans="1:13" x14ac:dyDescent="0.2">
      <c r="A1434" s="29" t="s">
        <v>24</v>
      </c>
      <c r="B1434" s="29" t="s">
        <v>25</v>
      </c>
      <c r="C1434" s="29" t="s">
        <v>8</v>
      </c>
      <c r="D1434" s="29" t="s">
        <v>38</v>
      </c>
      <c r="E1434" s="32">
        <v>1</v>
      </c>
      <c r="F1434" s="29">
        <v>2017</v>
      </c>
      <c r="G1434" s="31">
        <v>636.38240082992354</v>
      </c>
      <c r="H1434" s="31">
        <v>9</v>
      </c>
      <c r="I1434" s="31">
        <v>86</v>
      </c>
      <c r="J1434" s="31">
        <v>0</v>
      </c>
      <c r="K1434" s="31">
        <v>68</v>
      </c>
      <c r="L1434" s="31">
        <v>13.600000000000001</v>
      </c>
      <c r="M1434" s="31">
        <v>108.6</v>
      </c>
    </row>
    <row r="1435" spans="1:13" x14ac:dyDescent="0.2">
      <c r="A1435" s="29" t="s">
        <v>24</v>
      </c>
      <c r="B1435" s="29" t="s">
        <v>25</v>
      </c>
      <c r="C1435" s="29" t="s">
        <v>30</v>
      </c>
      <c r="D1435" s="29" t="s">
        <v>31</v>
      </c>
      <c r="E1435" s="32">
        <v>3</v>
      </c>
      <c r="F1435" s="29">
        <v>1991</v>
      </c>
      <c r="G1435" s="31">
        <v>421.98835913912251</v>
      </c>
      <c r="H1435" s="31">
        <v>123</v>
      </c>
      <c r="I1435" s="31">
        <v>701</v>
      </c>
      <c r="J1435" s="31">
        <v>14</v>
      </c>
      <c r="K1435" s="31">
        <v>384</v>
      </c>
      <c r="L1435" s="31">
        <v>76.800000000000011</v>
      </c>
      <c r="M1435" s="31">
        <v>914.8</v>
      </c>
    </row>
    <row r="1436" spans="1:13" x14ac:dyDescent="0.2">
      <c r="A1436" s="29" t="s">
        <v>24</v>
      </c>
      <c r="B1436" s="29" t="s">
        <v>25</v>
      </c>
      <c r="C1436" s="29" t="s">
        <v>30</v>
      </c>
      <c r="D1436" s="29" t="s">
        <v>31</v>
      </c>
      <c r="E1436" s="32">
        <v>3</v>
      </c>
      <c r="F1436" s="29">
        <v>1991</v>
      </c>
      <c r="G1436" s="31">
        <v>616.85072121156918</v>
      </c>
      <c r="H1436" s="31">
        <v>0</v>
      </c>
      <c r="I1436" s="31">
        <v>328</v>
      </c>
      <c r="J1436" s="31">
        <v>36</v>
      </c>
      <c r="K1436" s="31">
        <v>536</v>
      </c>
      <c r="L1436" s="31">
        <v>107.2</v>
      </c>
      <c r="M1436" s="31">
        <v>471.2</v>
      </c>
    </row>
    <row r="1437" spans="1:13" x14ac:dyDescent="0.2">
      <c r="A1437" s="29" t="s">
        <v>24</v>
      </c>
      <c r="B1437" s="29" t="s">
        <v>25</v>
      </c>
      <c r="C1437" s="29" t="s">
        <v>30</v>
      </c>
      <c r="D1437" s="29" t="s">
        <v>31</v>
      </c>
      <c r="E1437" s="32">
        <v>3</v>
      </c>
      <c r="F1437" s="29">
        <v>1998</v>
      </c>
      <c r="G1437" s="31">
        <v>285.81214145523165</v>
      </c>
      <c r="H1437" s="31">
        <v>0</v>
      </c>
      <c r="I1437" s="31">
        <v>599</v>
      </c>
      <c r="J1437" s="31">
        <v>137</v>
      </c>
      <c r="K1437" s="31">
        <v>0</v>
      </c>
      <c r="L1437" s="31">
        <v>0</v>
      </c>
      <c r="M1437" s="31">
        <v>736</v>
      </c>
    </row>
    <row r="1438" spans="1:13" x14ac:dyDescent="0.2">
      <c r="A1438" s="29" t="s">
        <v>24</v>
      </c>
      <c r="B1438" s="29" t="s">
        <v>25</v>
      </c>
      <c r="C1438" s="29" t="s">
        <v>30</v>
      </c>
      <c r="D1438" s="29" t="s">
        <v>31</v>
      </c>
      <c r="E1438" s="32">
        <v>3</v>
      </c>
      <c r="F1438" s="29">
        <v>2002</v>
      </c>
      <c r="G1438" s="31">
        <v>442.55930984902949</v>
      </c>
      <c r="H1438" s="31">
        <v>165</v>
      </c>
      <c r="I1438" s="31">
        <v>140</v>
      </c>
      <c r="J1438" s="31">
        <v>77</v>
      </c>
      <c r="K1438" s="31">
        <v>0</v>
      </c>
      <c r="L1438" s="31">
        <v>0</v>
      </c>
      <c r="M1438" s="31">
        <v>382</v>
      </c>
    </row>
    <row r="1439" spans="1:13" x14ac:dyDescent="0.2">
      <c r="A1439" s="29" t="s">
        <v>24</v>
      </c>
      <c r="B1439" s="29" t="s">
        <v>25</v>
      </c>
      <c r="C1439" s="29" t="s">
        <v>30</v>
      </c>
      <c r="D1439" s="29" t="s">
        <v>31</v>
      </c>
      <c r="E1439" s="32">
        <v>3</v>
      </c>
      <c r="F1439" s="29">
        <v>2003</v>
      </c>
      <c r="G1439" s="31">
        <v>375.47463694032854</v>
      </c>
      <c r="H1439" s="31">
        <v>0</v>
      </c>
      <c r="I1439" s="31">
        <v>346</v>
      </c>
      <c r="J1439" s="31">
        <v>0</v>
      </c>
      <c r="K1439" s="31">
        <v>48</v>
      </c>
      <c r="L1439" s="31">
        <v>9.6000000000000014</v>
      </c>
      <c r="M1439" s="31">
        <v>355.6</v>
      </c>
    </row>
    <row r="1440" spans="1:13" x14ac:dyDescent="0.2">
      <c r="A1440" s="29" t="s">
        <v>24</v>
      </c>
      <c r="B1440" s="29" t="s">
        <v>25</v>
      </c>
      <c r="C1440" s="29" t="s">
        <v>30</v>
      </c>
      <c r="D1440" s="29" t="s">
        <v>31</v>
      </c>
      <c r="E1440" s="32">
        <v>3</v>
      </c>
      <c r="F1440" s="29">
        <v>2003</v>
      </c>
      <c r="G1440" s="31">
        <v>402.62405915230204</v>
      </c>
      <c r="H1440" s="31">
        <v>0</v>
      </c>
      <c r="I1440" s="31">
        <v>440</v>
      </c>
      <c r="J1440" s="31">
        <v>348</v>
      </c>
      <c r="K1440" s="31">
        <v>0</v>
      </c>
      <c r="L1440" s="31">
        <v>0</v>
      </c>
      <c r="M1440" s="31">
        <v>788</v>
      </c>
    </row>
    <row r="1441" spans="1:13" x14ac:dyDescent="0.2">
      <c r="A1441" s="29" t="s">
        <v>24</v>
      </c>
      <c r="B1441" s="29" t="s">
        <v>25</v>
      </c>
      <c r="C1441" s="29" t="s">
        <v>30</v>
      </c>
      <c r="D1441" s="29" t="s">
        <v>31</v>
      </c>
      <c r="E1441" s="32">
        <v>3</v>
      </c>
      <c r="F1441" s="29">
        <v>2003</v>
      </c>
      <c r="G1441" s="31">
        <v>415.07051718602213</v>
      </c>
      <c r="H1441" s="31">
        <v>141</v>
      </c>
      <c r="I1441" s="31">
        <v>847</v>
      </c>
      <c r="J1441" s="31">
        <v>82</v>
      </c>
      <c r="K1441" s="31">
        <v>0</v>
      </c>
      <c r="L1441" s="31">
        <v>0</v>
      </c>
      <c r="M1441" s="31">
        <v>1070</v>
      </c>
    </row>
    <row r="1442" spans="1:13" x14ac:dyDescent="0.2">
      <c r="A1442" s="29" t="s">
        <v>24</v>
      </c>
      <c r="B1442" s="29" t="s">
        <v>25</v>
      </c>
      <c r="C1442" s="29" t="s">
        <v>30</v>
      </c>
      <c r="D1442" s="29" t="s">
        <v>31</v>
      </c>
      <c r="E1442" s="32">
        <v>3</v>
      </c>
      <c r="F1442" s="29">
        <v>2003</v>
      </c>
      <c r="G1442" s="31">
        <v>420.42962816389849</v>
      </c>
      <c r="H1442" s="31">
        <v>410</v>
      </c>
      <c r="I1442" s="31">
        <v>0</v>
      </c>
      <c r="J1442" s="31">
        <v>377</v>
      </c>
      <c r="K1442" s="31">
        <v>60</v>
      </c>
      <c r="L1442" s="31">
        <v>12</v>
      </c>
      <c r="M1442" s="31">
        <v>799</v>
      </c>
    </row>
    <row r="1443" spans="1:13" x14ac:dyDescent="0.2">
      <c r="A1443" s="29" t="s">
        <v>24</v>
      </c>
      <c r="B1443" s="29" t="s">
        <v>25</v>
      </c>
      <c r="C1443" s="29" t="s">
        <v>30</v>
      </c>
      <c r="D1443" s="29" t="s">
        <v>31</v>
      </c>
      <c r="E1443" s="32">
        <v>3</v>
      </c>
      <c r="F1443" s="29">
        <v>2003</v>
      </c>
      <c r="G1443" s="31">
        <v>438.74606572889462</v>
      </c>
      <c r="H1443" s="31">
        <v>0</v>
      </c>
      <c r="I1443" s="31">
        <v>712</v>
      </c>
      <c r="J1443" s="31">
        <v>133</v>
      </c>
      <c r="K1443" s="31">
        <v>0</v>
      </c>
      <c r="L1443" s="31">
        <v>0</v>
      </c>
      <c r="M1443" s="31">
        <v>845</v>
      </c>
    </row>
    <row r="1444" spans="1:13" x14ac:dyDescent="0.2">
      <c r="A1444" s="29" t="s">
        <v>24</v>
      </c>
      <c r="B1444" s="29" t="s">
        <v>25</v>
      </c>
      <c r="C1444" s="29" t="s">
        <v>30</v>
      </c>
      <c r="D1444" s="29" t="s">
        <v>31</v>
      </c>
      <c r="E1444" s="32">
        <v>3</v>
      </c>
      <c r="F1444" s="29">
        <v>2003</v>
      </c>
      <c r="G1444" s="31">
        <v>492.31975232913049</v>
      </c>
      <c r="H1444" s="31">
        <v>0</v>
      </c>
      <c r="I1444" s="31">
        <v>375</v>
      </c>
      <c r="J1444" s="31">
        <v>10</v>
      </c>
      <c r="K1444" s="31">
        <v>8</v>
      </c>
      <c r="L1444" s="31">
        <v>1.6</v>
      </c>
      <c r="M1444" s="31">
        <v>386.6</v>
      </c>
    </row>
    <row r="1445" spans="1:13" x14ac:dyDescent="0.2">
      <c r="A1445" s="29" t="s">
        <v>24</v>
      </c>
      <c r="B1445" s="29" t="s">
        <v>25</v>
      </c>
      <c r="C1445" s="29" t="s">
        <v>30</v>
      </c>
      <c r="D1445" s="29" t="s">
        <v>31</v>
      </c>
      <c r="E1445" s="32">
        <v>3</v>
      </c>
      <c r="F1445" s="29">
        <v>2004</v>
      </c>
      <c r="G1445" s="31">
        <v>277.55435133330758</v>
      </c>
      <c r="H1445" s="31">
        <v>505</v>
      </c>
      <c r="I1445" s="31">
        <v>643</v>
      </c>
      <c r="J1445" s="31">
        <v>730</v>
      </c>
      <c r="K1445" s="31">
        <v>213</v>
      </c>
      <c r="L1445" s="31">
        <v>42.6</v>
      </c>
      <c r="M1445" s="31">
        <v>1920.6</v>
      </c>
    </row>
    <row r="1446" spans="1:13" x14ac:dyDescent="0.2">
      <c r="A1446" s="29" t="s">
        <v>24</v>
      </c>
      <c r="B1446" s="29" t="s">
        <v>25</v>
      </c>
      <c r="C1446" s="29" t="s">
        <v>30</v>
      </c>
      <c r="D1446" s="29" t="s">
        <v>31</v>
      </c>
      <c r="E1446" s="32">
        <v>3</v>
      </c>
      <c r="F1446" s="29">
        <v>2004</v>
      </c>
      <c r="G1446" s="31">
        <v>316.49126935434185</v>
      </c>
      <c r="H1446" s="31">
        <v>0</v>
      </c>
      <c r="I1446" s="31">
        <v>172</v>
      </c>
      <c r="J1446" s="31">
        <v>210</v>
      </c>
      <c r="K1446" s="31">
        <v>430</v>
      </c>
      <c r="L1446" s="31">
        <v>86</v>
      </c>
      <c r="M1446" s="31">
        <v>468</v>
      </c>
    </row>
    <row r="1447" spans="1:13" x14ac:dyDescent="0.2">
      <c r="A1447" s="29" t="s">
        <v>24</v>
      </c>
      <c r="B1447" s="29" t="s">
        <v>25</v>
      </c>
      <c r="C1447" s="29" t="s">
        <v>30</v>
      </c>
      <c r="D1447" s="29" t="s">
        <v>31</v>
      </c>
      <c r="E1447" s="32">
        <v>3</v>
      </c>
      <c r="F1447" s="29">
        <v>2004</v>
      </c>
      <c r="G1447" s="31">
        <v>458.28840970350404</v>
      </c>
      <c r="H1447" s="31">
        <v>0</v>
      </c>
      <c r="I1447" s="31">
        <v>548</v>
      </c>
      <c r="J1447" s="31">
        <v>0</v>
      </c>
      <c r="K1447" s="31">
        <v>0</v>
      </c>
      <c r="L1447" s="31">
        <v>0</v>
      </c>
      <c r="M1447" s="31">
        <v>548</v>
      </c>
    </row>
    <row r="1448" spans="1:13" x14ac:dyDescent="0.2">
      <c r="A1448" s="29" t="s">
        <v>24</v>
      </c>
      <c r="B1448" s="29" t="s">
        <v>25</v>
      </c>
      <c r="C1448" s="29" t="s">
        <v>30</v>
      </c>
      <c r="D1448" s="29" t="s">
        <v>31</v>
      </c>
      <c r="E1448" s="32">
        <v>3</v>
      </c>
      <c r="F1448" s="29">
        <v>2004</v>
      </c>
      <c r="G1448" s="31">
        <v>550.70550751024132</v>
      </c>
      <c r="H1448" s="31">
        <v>0</v>
      </c>
      <c r="I1448" s="31">
        <v>1582</v>
      </c>
      <c r="J1448" s="31">
        <v>38</v>
      </c>
      <c r="K1448" s="31">
        <v>0</v>
      </c>
      <c r="L1448" s="31">
        <v>0</v>
      </c>
      <c r="M1448" s="31">
        <v>1620</v>
      </c>
    </row>
    <row r="1449" spans="1:13" x14ac:dyDescent="0.2">
      <c r="A1449" s="29" t="s">
        <v>24</v>
      </c>
      <c r="B1449" s="29" t="s">
        <v>25</v>
      </c>
      <c r="C1449" s="29" t="s">
        <v>30</v>
      </c>
      <c r="D1449" s="29" t="s">
        <v>31</v>
      </c>
      <c r="E1449" s="32">
        <v>3</v>
      </c>
      <c r="F1449" s="29">
        <v>2004</v>
      </c>
      <c r="G1449" s="31">
        <v>704.41327715723037</v>
      </c>
      <c r="H1449" s="31">
        <v>0</v>
      </c>
      <c r="I1449" s="31">
        <v>327</v>
      </c>
      <c r="J1449" s="31">
        <v>97</v>
      </c>
      <c r="K1449" s="31">
        <v>0</v>
      </c>
      <c r="L1449" s="31">
        <v>0</v>
      </c>
      <c r="M1449" s="31">
        <v>424</v>
      </c>
    </row>
    <row r="1450" spans="1:13" x14ac:dyDescent="0.2">
      <c r="A1450" s="29" t="s">
        <v>24</v>
      </c>
      <c r="B1450" s="29" t="s">
        <v>25</v>
      </c>
      <c r="C1450" s="29" t="s">
        <v>30</v>
      </c>
      <c r="D1450" s="29" t="s">
        <v>31</v>
      </c>
      <c r="E1450" s="32">
        <v>3</v>
      </c>
      <c r="F1450" s="29">
        <v>2005</v>
      </c>
      <c r="G1450" s="31">
        <v>354.11610557072038</v>
      </c>
      <c r="H1450" s="31">
        <v>155</v>
      </c>
      <c r="I1450" s="31">
        <v>1009</v>
      </c>
      <c r="J1450" s="31">
        <v>93</v>
      </c>
      <c r="K1450" s="31">
        <v>30</v>
      </c>
      <c r="L1450" s="31">
        <v>6</v>
      </c>
      <c r="M1450" s="31">
        <v>1263</v>
      </c>
    </row>
    <row r="1451" spans="1:13" x14ac:dyDescent="0.2">
      <c r="A1451" s="29" t="s">
        <v>24</v>
      </c>
      <c r="B1451" s="29" t="s">
        <v>25</v>
      </c>
      <c r="C1451" s="29" t="s">
        <v>30</v>
      </c>
      <c r="D1451" s="29" t="s">
        <v>31</v>
      </c>
      <c r="E1451" s="32">
        <v>3</v>
      </c>
      <c r="F1451" s="29">
        <v>2005</v>
      </c>
      <c r="G1451" s="31">
        <v>405.61494144671173</v>
      </c>
      <c r="H1451" s="31">
        <v>0</v>
      </c>
      <c r="I1451" s="31">
        <v>1916</v>
      </c>
      <c r="J1451" s="31">
        <v>18</v>
      </c>
      <c r="K1451" s="31">
        <v>97</v>
      </c>
      <c r="L1451" s="31">
        <v>19.400000000000002</v>
      </c>
      <c r="M1451" s="31">
        <v>1953.4</v>
      </c>
    </row>
    <row r="1452" spans="1:13" x14ac:dyDescent="0.2">
      <c r="A1452" s="29" t="s">
        <v>24</v>
      </c>
      <c r="B1452" s="29" t="s">
        <v>25</v>
      </c>
      <c r="C1452" s="29" t="s">
        <v>30</v>
      </c>
      <c r="D1452" s="29" t="s">
        <v>31</v>
      </c>
      <c r="E1452" s="32">
        <v>3</v>
      </c>
      <c r="F1452" s="29">
        <v>2005</v>
      </c>
      <c r="G1452" s="31">
        <v>437.46248375912796</v>
      </c>
      <c r="H1452" s="31">
        <v>835</v>
      </c>
      <c r="I1452" s="31">
        <v>39</v>
      </c>
      <c r="J1452" s="31">
        <v>0</v>
      </c>
      <c r="K1452" s="31">
        <v>0</v>
      </c>
      <c r="L1452" s="31">
        <v>0</v>
      </c>
      <c r="M1452" s="31">
        <v>874</v>
      </c>
    </row>
    <row r="1453" spans="1:13" x14ac:dyDescent="0.2">
      <c r="A1453" s="29" t="s">
        <v>24</v>
      </c>
      <c r="B1453" s="29" t="s">
        <v>25</v>
      </c>
      <c r="C1453" s="29" t="s">
        <v>30</v>
      </c>
      <c r="D1453" s="29" t="s">
        <v>31</v>
      </c>
      <c r="E1453" s="32">
        <v>3</v>
      </c>
      <c r="F1453" s="29">
        <v>2005</v>
      </c>
      <c r="G1453" s="31">
        <v>464.40944881889766</v>
      </c>
      <c r="H1453" s="31">
        <v>155</v>
      </c>
      <c r="I1453" s="31">
        <v>267</v>
      </c>
      <c r="J1453" s="31">
        <v>250</v>
      </c>
      <c r="K1453" s="31">
        <v>199</v>
      </c>
      <c r="L1453" s="31">
        <v>39.800000000000004</v>
      </c>
      <c r="M1453" s="31">
        <v>711.8</v>
      </c>
    </row>
    <row r="1454" spans="1:13" x14ac:dyDescent="0.2">
      <c r="A1454" s="29" t="s">
        <v>24</v>
      </c>
      <c r="B1454" s="29" t="s">
        <v>25</v>
      </c>
      <c r="C1454" s="29" t="s">
        <v>30</v>
      </c>
      <c r="D1454" s="29" t="s">
        <v>31</v>
      </c>
      <c r="E1454" s="32">
        <v>3</v>
      </c>
      <c r="F1454" s="29">
        <v>2006</v>
      </c>
      <c r="G1454" s="31">
        <v>361.70430783355403</v>
      </c>
      <c r="H1454" s="31">
        <v>600</v>
      </c>
      <c r="I1454" s="31">
        <v>465</v>
      </c>
      <c r="J1454" s="31">
        <v>200</v>
      </c>
      <c r="K1454" s="31">
        <v>45</v>
      </c>
      <c r="L1454" s="31">
        <v>9</v>
      </c>
      <c r="M1454" s="31">
        <v>1274</v>
      </c>
    </row>
    <row r="1455" spans="1:13" x14ac:dyDescent="0.2">
      <c r="A1455" s="29" t="s">
        <v>24</v>
      </c>
      <c r="B1455" s="29" t="s">
        <v>25</v>
      </c>
      <c r="C1455" s="29" t="s">
        <v>30</v>
      </c>
      <c r="D1455" s="29" t="s">
        <v>31</v>
      </c>
      <c r="E1455" s="32">
        <v>3</v>
      </c>
      <c r="F1455" s="29">
        <v>2006</v>
      </c>
      <c r="G1455" s="31">
        <v>370.96598478813274</v>
      </c>
      <c r="H1455" s="31">
        <v>0</v>
      </c>
      <c r="I1455" s="31">
        <v>1301</v>
      </c>
      <c r="J1455" s="31">
        <v>17</v>
      </c>
      <c r="K1455" s="31">
        <v>22</v>
      </c>
      <c r="L1455" s="31">
        <v>4.4000000000000004</v>
      </c>
      <c r="M1455" s="31">
        <v>1322.4</v>
      </c>
    </row>
    <row r="1456" spans="1:13" x14ac:dyDescent="0.2">
      <c r="A1456" s="29" t="s">
        <v>24</v>
      </c>
      <c r="B1456" s="29" t="s">
        <v>25</v>
      </c>
      <c r="C1456" s="29" t="s">
        <v>30</v>
      </c>
      <c r="D1456" s="29" t="s">
        <v>31</v>
      </c>
      <c r="E1456" s="32">
        <v>3</v>
      </c>
      <c r="F1456" s="29">
        <v>2006</v>
      </c>
      <c r="G1456" s="31">
        <v>395.81639869317735</v>
      </c>
      <c r="H1456" s="31">
        <v>784</v>
      </c>
      <c r="I1456" s="31">
        <v>1190</v>
      </c>
      <c r="J1456" s="31">
        <v>64</v>
      </c>
      <c r="K1456" s="31">
        <v>190</v>
      </c>
      <c r="L1456" s="31">
        <v>38</v>
      </c>
      <c r="M1456" s="31">
        <v>2076</v>
      </c>
    </row>
    <row r="1457" spans="1:13" x14ac:dyDescent="0.2">
      <c r="A1457" s="29" t="s">
        <v>24</v>
      </c>
      <c r="B1457" s="29" t="s">
        <v>25</v>
      </c>
      <c r="C1457" s="29" t="s">
        <v>30</v>
      </c>
      <c r="D1457" s="29" t="s">
        <v>31</v>
      </c>
      <c r="E1457" s="32">
        <v>3</v>
      </c>
      <c r="F1457" s="29">
        <v>2006</v>
      </c>
      <c r="G1457" s="31">
        <v>460.39831482190732</v>
      </c>
      <c r="H1457" s="31">
        <v>43</v>
      </c>
      <c r="I1457" s="31">
        <v>579</v>
      </c>
      <c r="J1457" s="31">
        <v>0</v>
      </c>
      <c r="K1457" s="31">
        <v>106</v>
      </c>
      <c r="L1457" s="31">
        <v>21.200000000000003</v>
      </c>
      <c r="M1457" s="31">
        <v>643.20000000000005</v>
      </c>
    </row>
    <row r="1458" spans="1:13" x14ac:dyDescent="0.2">
      <c r="A1458" s="29" t="s">
        <v>24</v>
      </c>
      <c r="B1458" s="29" t="s">
        <v>25</v>
      </c>
      <c r="C1458" s="29" t="s">
        <v>30</v>
      </c>
      <c r="D1458" s="29" t="s">
        <v>31</v>
      </c>
      <c r="E1458" s="32">
        <v>3</v>
      </c>
      <c r="F1458" s="29">
        <v>2006</v>
      </c>
      <c r="G1458" s="31">
        <v>492.90500591249503</v>
      </c>
      <c r="H1458" s="31">
        <v>141</v>
      </c>
      <c r="I1458" s="31">
        <v>429</v>
      </c>
      <c r="J1458" s="31">
        <v>14</v>
      </c>
      <c r="K1458" s="31">
        <v>14</v>
      </c>
      <c r="L1458" s="31">
        <v>2.8000000000000003</v>
      </c>
      <c r="M1458" s="31">
        <v>586.79999999999995</v>
      </c>
    </row>
    <row r="1459" spans="1:13" x14ac:dyDescent="0.2">
      <c r="A1459" s="29" t="s">
        <v>24</v>
      </c>
      <c r="B1459" s="29" t="s">
        <v>25</v>
      </c>
      <c r="C1459" s="29" t="s">
        <v>30</v>
      </c>
      <c r="D1459" s="29" t="s">
        <v>31</v>
      </c>
      <c r="E1459" s="30" t="s">
        <v>15</v>
      </c>
      <c r="F1459" s="29">
        <v>2006</v>
      </c>
      <c r="G1459" s="31">
        <v>395.81639869317735</v>
      </c>
      <c r="H1459" s="31">
        <v>0</v>
      </c>
      <c r="I1459" s="31">
        <v>265</v>
      </c>
      <c r="J1459" s="31">
        <v>132</v>
      </c>
      <c r="K1459" s="31">
        <v>9</v>
      </c>
      <c r="L1459" s="31">
        <v>1.8</v>
      </c>
      <c r="M1459" s="31">
        <v>398.8</v>
      </c>
    </row>
    <row r="1460" spans="1:13" x14ac:dyDescent="0.2">
      <c r="A1460" s="29" t="s">
        <v>24</v>
      </c>
      <c r="B1460" s="29" t="s">
        <v>25</v>
      </c>
      <c r="C1460" s="29" t="s">
        <v>30</v>
      </c>
      <c r="D1460" s="29" t="s">
        <v>31</v>
      </c>
      <c r="E1460" s="30" t="s">
        <v>16</v>
      </c>
      <c r="F1460" s="29">
        <v>2006</v>
      </c>
      <c r="G1460" s="31">
        <v>460.39831482190732</v>
      </c>
      <c r="H1460" s="31">
        <v>334</v>
      </c>
      <c r="I1460" s="31">
        <v>17</v>
      </c>
      <c r="J1460" s="31">
        <v>8</v>
      </c>
      <c r="K1460" s="31">
        <v>27</v>
      </c>
      <c r="L1460" s="31">
        <v>5.4</v>
      </c>
      <c r="M1460" s="31">
        <v>364.4</v>
      </c>
    </row>
    <row r="1461" spans="1:13" x14ac:dyDescent="0.2">
      <c r="A1461" s="29" t="s">
        <v>24</v>
      </c>
      <c r="B1461" s="29" t="s">
        <v>25</v>
      </c>
      <c r="C1461" s="29" t="s">
        <v>30</v>
      </c>
      <c r="D1461" s="29" t="s">
        <v>31</v>
      </c>
      <c r="E1461" s="30" t="s">
        <v>16</v>
      </c>
      <c r="F1461" s="29">
        <v>2007</v>
      </c>
      <c r="G1461" s="31">
        <v>725.98498340580272</v>
      </c>
      <c r="H1461" s="31">
        <v>0</v>
      </c>
      <c r="I1461" s="31">
        <v>869</v>
      </c>
      <c r="J1461" s="31">
        <v>0</v>
      </c>
      <c r="K1461" s="31">
        <v>0</v>
      </c>
      <c r="L1461" s="31">
        <v>0</v>
      </c>
      <c r="M1461" s="31">
        <v>869</v>
      </c>
    </row>
    <row r="1462" spans="1:13" x14ac:dyDescent="0.2">
      <c r="A1462" s="29" t="s">
        <v>24</v>
      </c>
      <c r="B1462" s="29" t="s">
        <v>25</v>
      </c>
      <c r="C1462" s="29" t="s">
        <v>30</v>
      </c>
      <c r="D1462" s="29" t="s">
        <v>31</v>
      </c>
      <c r="E1462" s="32">
        <v>3</v>
      </c>
      <c r="F1462" s="29">
        <v>2008</v>
      </c>
      <c r="G1462" s="31">
        <v>681.67350322279412</v>
      </c>
      <c r="H1462" s="31">
        <v>0</v>
      </c>
      <c r="I1462" s="31">
        <v>639</v>
      </c>
      <c r="J1462" s="31">
        <v>11</v>
      </c>
      <c r="K1462" s="31">
        <v>215</v>
      </c>
      <c r="L1462" s="31">
        <v>43</v>
      </c>
      <c r="M1462" s="31">
        <v>693</v>
      </c>
    </row>
    <row r="1463" spans="1:13" x14ac:dyDescent="0.2">
      <c r="A1463" s="29" t="s">
        <v>24</v>
      </c>
      <c r="B1463" s="29" t="s">
        <v>25</v>
      </c>
      <c r="C1463" s="29" t="s">
        <v>30</v>
      </c>
      <c r="D1463" s="29" t="s">
        <v>31</v>
      </c>
      <c r="E1463" s="32">
        <v>2</v>
      </c>
      <c r="F1463" s="29">
        <v>2011</v>
      </c>
      <c r="G1463" s="31">
        <v>471.02674571484397</v>
      </c>
      <c r="H1463" s="31">
        <v>0</v>
      </c>
      <c r="I1463" s="31">
        <v>1079</v>
      </c>
      <c r="J1463" s="31">
        <v>0</v>
      </c>
      <c r="K1463" s="31">
        <v>0</v>
      </c>
      <c r="L1463" s="31">
        <v>0</v>
      </c>
      <c r="M1463" s="31">
        <v>1079</v>
      </c>
    </row>
    <row r="1464" spans="1:13" x14ac:dyDescent="0.2">
      <c r="A1464" s="29" t="s">
        <v>24</v>
      </c>
      <c r="B1464" s="29" t="s">
        <v>25</v>
      </c>
      <c r="C1464" s="29" t="s">
        <v>30</v>
      </c>
      <c r="D1464" s="29" t="s">
        <v>31</v>
      </c>
      <c r="E1464" s="32">
        <v>2</v>
      </c>
      <c r="F1464" s="29">
        <v>2011</v>
      </c>
      <c r="G1464" s="31">
        <v>566.02142582613169</v>
      </c>
      <c r="H1464" s="31">
        <v>384</v>
      </c>
      <c r="I1464" s="31">
        <v>221</v>
      </c>
      <c r="J1464" s="31">
        <v>0</v>
      </c>
      <c r="K1464" s="31">
        <v>0</v>
      </c>
      <c r="L1464" s="31">
        <v>0</v>
      </c>
      <c r="M1464" s="31">
        <v>605</v>
      </c>
    </row>
    <row r="1465" spans="1:13" x14ac:dyDescent="0.2">
      <c r="A1465" s="29" t="s">
        <v>24</v>
      </c>
      <c r="B1465" s="29" t="s">
        <v>25</v>
      </c>
      <c r="C1465" s="29" t="s">
        <v>30</v>
      </c>
      <c r="D1465" s="29" t="s">
        <v>31</v>
      </c>
      <c r="E1465" s="32">
        <v>2</v>
      </c>
      <c r="F1465" s="29">
        <v>2011</v>
      </c>
      <c r="G1465" s="31">
        <v>664.07650921968843</v>
      </c>
      <c r="H1465" s="31">
        <v>595</v>
      </c>
      <c r="I1465" s="31">
        <v>424</v>
      </c>
      <c r="J1465" s="31">
        <v>6</v>
      </c>
      <c r="K1465" s="31">
        <v>0</v>
      </c>
      <c r="L1465" s="31">
        <v>0</v>
      </c>
      <c r="M1465" s="31">
        <v>1025</v>
      </c>
    </row>
    <row r="1466" spans="1:13" x14ac:dyDescent="0.2">
      <c r="A1466" s="29" t="s">
        <v>24</v>
      </c>
      <c r="B1466" s="29" t="s">
        <v>25</v>
      </c>
      <c r="C1466" s="29" t="s">
        <v>30</v>
      </c>
      <c r="D1466" s="29" t="s">
        <v>31</v>
      </c>
      <c r="E1466" s="30" t="s">
        <v>12</v>
      </c>
      <c r="F1466" s="29">
        <v>2011</v>
      </c>
      <c r="G1466" s="31">
        <v>442.73839714812021</v>
      </c>
      <c r="H1466" s="31">
        <v>0</v>
      </c>
      <c r="I1466" s="31">
        <v>30</v>
      </c>
      <c r="J1466" s="31">
        <v>0</v>
      </c>
      <c r="K1466" s="31">
        <v>41</v>
      </c>
      <c r="L1466" s="31">
        <v>8.2000000000000011</v>
      </c>
      <c r="M1466" s="31">
        <v>38.200000000000003</v>
      </c>
    </row>
    <row r="1467" spans="1:13" x14ac:dyDescent="0.2">
      <c r="A1467" s="29" t="s">
        <v>24</v>
      </c>
      <c r="B1467" s="29" t="s">
        <v>25</v>
      </c>
      <c r="C1467" s="29" t="s">
        <v>30</v>
      </c>
      <c r="D1467" s="29" t="s">
        <v>31</v>
      </c>
      <c r="E1467" s="30" t="s">
        <v>12</v>
      </c>
      <c r="F1467" s="29">
        <v>2011</v>
      </c>
      <c r="G1467" s="31">
        <v>664.07650921968843</v>
      </c>
      <c r="H1467" s="31">
        <v>5</v>
      </c>
      <c r="I1467" s="31">
        <v>0</v>
      </c>
      <c r="J1467" s="31">
        <v>14</v>
      </c>
      <c r="K1467" s="31">
        <v>0</v>
      </c>
      <c r="L1467" s="31">
        <v>0</v>
      </c>
      <c r="M1467" s="31">
        <v>19</v>
      </c>
    </row>
    <row r="1468" spans="1:13" x14ac:dyDescent="0.2">
      <c r="A1468" s="29" t="s">
        <v>24</v>
      </c>
      <c r="B1468" s="29" t="s">
        <v>25</v>
      </c>
      <c r="C1468" s="29" t="s">
        <v>30</v>
      </c>
      <c r="D1468" s="29" t="s">
        <v>31</v>
      </c>
      <c r="E1468" s="32">
        <v>2</v>
      </c>
      <c r="F1468" s="29">
        <v>2013</v>
      </c>
      <c r="G1468" s="31">
        <v>599.18527277764247</v>
      </c>
      <c r="H1468" s="31">
        <v>0</v>
      </c>
      <c r="I1468" s="31">
        <v>401</v>
      </c>
      <c r="J1468" s="31">
        <v>5</v>
      </c>
      <c r="K1468" s="31">
        <v>152</v>
      </c>
      <c r="L1468" s="31">
        <v>30.400000000000002</v>
      </c>
      <c r="M1468" s="31">
        <v>436.4</v>
      </c>
    </row>
    <row r="1469" spans="1:13" x14ac:dyDescent="0.2">
      <c r="A1469" s="29" t="s">
        <v>24</v>
      </c>
      <c r="B1469" s="29" t="s">
        <v>25</v>
      </c>
      <c r="C1469" s="29" t="s">
        <v>30</v>
      </c>
      <c r="D1469" s="29" t="s">
        <v>31</v>
      </c>
      <c r="E1469" s="32">
        <v>2</v>
      </c>
      <c r="F1469" s="29">
        <v>2014</v>
      </c>
      <c r="G1469" s="31">
        <v>842.62432196720772</v>
      </c>
      <c r="H1469" s="31">
        <v>0</v>
      </c>
      <c r="I1469" s="31">
        <v>304</v>
      </c>
      <c r="J1469" s="31">
        <v>0</v>
      </c>
      <c r="K1469" s="31">
        <v>103</v>
      </c>
      <c r="L1469" s="31">
        <v>20.6</v>
      </c>
      <c r="M1469" s="31">
        <v>324.60000000000002</v>
      </c>
    </row>
    <row r="1470" spans="1:13" x14ac:dyDescent="0.2">
      <c r="A1470" s="29" t="s">
        <v>24</v>
      </c>
      <c r="B1470" s="29" t="s">
        <v>25</v>
      </c>
      <c r="C1470" s="29" t="s">
        <v>30</v>
      </c>
      <c r="D1470" s="29" t="s">
        <v>31</v>
      </c>
      <c r="E1470" s="32">
        <v>1</v>
      </c>
      <c r="F1470" s="29">
        <v>2015</v>
      </c>
      <c r="G1470" s="31">
        <v>596.25460866523554</v>
      </c>
      <c r="H1470" s="31">
        <v>0</v>
      </c>
      <c r="I1470" s="31">
        <v>32</v>
      </c>
      <c r="J1470" s="31">
        <v>345</v>
      </c>
      <c r="K1470" s="31">
        <v>2</v>
      </c>
      <c r="L1470" s="31">
        <v>0.4</v>
      </c>
      <c r="M1470" s="31">
        <v>377.4</v>
      </c>
    </row>
    <row r="1471" spans="1:13" x14ac:dyDescent="0.2">
      <c r="A1471" s="29" t="s">
        <v>24</v>
      </c>
      <c r="B1471" s="29" t="s">
        <v>25</v>
      </c>
      <c r="C1471" s="29" t="s">
        <v>30</v>
      </c>
      <c r="D1471" s="29" t="s">
        <v>31</v>
      </c>
      <c r="E1471" s="32">
        <v>1</v>
      </c>
      <c r="F1471" s="29">
        <v>2015</v>
      </c>
      <c r="G1471" s="31">
        <v>679.78496084532912</v>
      </c>
      <c r="H1471" s="31">
        <v>0</v>
      </c>
      <c r="I1471" s="31">
        <v>182</v>
      </c>
      <c r="J1471" s="31">
        <v>0</v>
      </c>
      <c r="K1471" s="31">
        <v>37</v>
      </c>
      <c r="L1471" s="31">
        <v>7.4</v>
      </c>
      <c r="M1471" s="31">
        <v>189.4</v>
      </c>
    </row>
    <row r="1472" spans="1:13" x14ac:dyDescent="0.2">
      <c r="A1472" s="29" t="s">
        <v>24</v>
      </c>
      <c r="B1472" s="29" t="s">
        <v>25</v>
      </c>
      <c r="C1472" s="29" t="s">
        <v>30</v>
      </c>
      <c r="D1472" s="29" t="s">
        <v>31</v>
      </c>
      <c r="E1472" s="32">
        <v>1</v>
      </c>
      <c r="F1472" s="29">
        <v>2015</v>
      </c>
      <c r="G1472" s="31">
        <v>679.78496084667336</v>
      </c>
      <c r="H1472" s="31">
        <v>0</v>
      </c>
      <c r="I1472" s="31">
        <v>306</v>
      </c>
      <c r="J1472" s="31">
        <v>1</v>
      </c>
      <c r="K1472" s="31">
        <v>0</v>
      </c>
      <c r="L1472" s="31">
        <v>0</v>
      </c>
      <c r="M1472" s="31">
        <v>307</v>
      </c>
    </row>
    <row r="1473" spans="1:13" x14ac:dyDescent="0.2">
      <c r="A1473" s="29" t="s">
        <v>24</v>
      </c>
      <c r="B1473" s="29" t="s">
        <v>26</v>
      </c>
      <c r="C1473" s="29" t="s">
        <v>27</v>
      </c>
      <c r="D1473" s="29" t="s">
        <v>28</v>
      </c>
      <c r="E1473" s="32">
        <v>3</v>
      </c>
      <c r="F1473" s="29">
        <v>1993</v>
      </c>
      <c r="G1473" s="31">
        <v>395.99465954606143</v>
      </c>
      <c r="H1473" s="31">
        <v>0</v>
      </c>
      <c r="I1473" s="31">
        <v>1862</v>
      </c>
      <c r="J1473" s="31">
        <v>44</v>
      </c>
      <c r="K1473" s="31">
        <v>100</v>
      </c>
      <c r="L1473" s="31">
        <v>20</v>
      </c>
      <c r="M1473" s="31">
        <v>1926</v>
      </c>
    </row>
    <row r="1474" spans="1:13" x14ac:dyDescent="0.2">
      <c r="A1474" s="29" t="s">
        <v>24</v>
      </c>
      <c r="B1474" s="29" t="s">
        <v>26</v>
      </c>
      <c r="C1474" s="29" t="s">
        <v>27</v>
      </c>
      <c r="D1474" s="29" t="s">
        <v>28</v>
      </c>
      <c r="E1474" s="32">
        <v>3</v>
      </c>
      <c r="F1474" s="29">
        <v>2006</v>
      </c>
      <c r="G1474" s="31">
        <v>468.07338335464482</v>
      </c>
      <c r="H1474" s="31">
        <v>0</v>
      </c>
      <c r="I1474" s="31">
        <v>1249</v>
      </c>
      <c r="J1474" s="31">
        <v>203</v>
      </c>
      <c r="K1474" s="31">
        <v>0</v>
      </c>
      <c r="L1474" s="31">
        <v>0</v>
      </c>
      <c r="M1474" s="31">
        <v>1452</v>
      </c>
    </row>
    <row r="1475" spans="1:13" x14ac:dyDescent="0.2">
      <c r="A1475" s="29" t="s">
        <v>24</v>
      </c>
      <c r="B1475" s="29" t="s">
        <v>26</v>
      </c>
      <c r="C1475" s="29" t="s">
        <v>27</v>
      </c>
      <c r="D1475" s="29" t="s">
        <v>28</v>
      </c>
      <c r="E1475" s="30" t="s">
        <v>15</v>
      </c>
      <c r="F1475" s="29">
        <v>2006</v>
      </c>
      <c r="G1475" s="31">
        <v>468.07338335464482</v>
      </c>
      <c r="H1475" s="31">
        <v>0</v>
      </c>
      <c r="I1475" s="31">
        <v>71</v>
      </c>
      <c r="J1475" s="31">
        <v>5</v>
      </c>
      <c r="K1475" s="31">
        <v>159</v>
      </c>
      <c r="L1475" s="31">
        <v>31.8</v>
      </c>
      <c r="M1475" s="31">
        <v>107.8</v>
      </c>
    </row>
    <row r="1476" spans="1:13" x14ac:dyDescent="0.2">
      <c r="A1476" s="29" t="s">
        <v>24</v>
      </c>
      <c r="B1476" s="29" t="s">
        <v>26</v>
      </c>
      <c r="C1476" s="29" t="s">
        <v>27</v>
      </c>
      <c r="D1476" s="29" t="s">
        <v>28</v>
      </c>
      <c r="E1476" s="32">
        <v>3</v>
      </c>
      <c r="F1476" s="29">
        <v>2007</v>
      </c>
      <c r="G1476" s="31">
        <v>587.91800520962045</v>
      </c>
      <c r="H1476" s="31">
        <v>140</v>
      </c>
      <c r="I1476" s="31">
        <v>987</v>
      </c>
      <c r="J1476" s="31">
        <v>157</v>
      </c>
      <c r="K1476" s="31">
        <v>141</v>
      </c>
      <c r="L1476" s="31">
        <v>28.200000000000003</v>
      </c>
      <c r="M1476" s="31">
        <v>1312.2</v>
      </c>
    </row>
    <row r="1477" spans="1:13" x14ac:dyDescent="0.2">
      <c r="A1477" s="29" t="s">
        <v>24</v>
      </c>
      <c r="B1477" s="29" t="s">
        <v>26</v>
      </c>
      <c r="C1477" s="29" t="s">
        <v>27</v>
      </c>
      <c r="D1477" s="29" t="s">
        <v>28</v>
      </c>
      <c r="E1477" s="32">
        <v>3</v>
      </c>
      <c r="F1477" s="29">
        <v>2008</v>
      </c>
      <c r="G1477" s="31">
        <v>300.21832389367887</v>
      </c>
      <c r="H1477" s="31">
        <v>1116</v>
      </c>
      <c r="I1477" s="31">
        <v>0</v>
      </c>
      <c r="J1477" s="31">
        <v>28</v>
      </c>
      <c r="K1477" s="31">
        <v>523</v>
      </c>
      <c r="L1477" s="31">
        <v>104.60000000000001</v>
      </c>
      <c r="M1477" s="31">
        <v>1248.5999999999999</v>
      </c>
    </row>
    <row r="1478" spans="1:13" x14ac:dyDescent="0.2">
      <c r="A1478" s="29" t="s">
        <v>24</v>
      </c>
      <c r="B1478" s="29" t="s">
        <v>26</v>
      </c>
      <c r="C1478" s="29" t="s">
        <v>27</v>
      </c>
      <c r="D1478" s="29" t="s">
        <v>28</v>
      </c>
      <c r="E1478" s="30" t="s">
        <v>16</v>
      </c>
      <c r="F1478" s="29">
        <v>2008</v>
      </c>
      <c r="G1478" s="31">
        <v>300.21832389367887</v>
      </c>
      <c r="H1478" s="31">
        <v>616</v>
      </c>
      <c r="I1478" s="31">
        <v>0</v>
      </c>
      <c r="J1478" s="31">
        <v>0</v>
      </c>
      <c r="K1478" s="31">
        <v>0</v>
      </c>
      <c r="L1478" s="31">
        <v>0</v>
      </c>
      <c r="M1478" s="31">
        <v>616</v>
      </c>
    </row>
    <row r="1479" spans="1:13" x14ac:dyDescent="0.2">
      <c r="A1479" s="29" t="s">
        <v>24</v>
      </c>
      <c r="B1479" s="29" t="s">
        <v>26</v>
      </c>
      <c r="C1479" s="29" t="s">
        <v>27</v>
      </c>
      <c r="D1479" s="29" t="s">
        <v>28</v>
      </c>
      <c r="E1479" s="32">
        <v>2</v>
      </c>
      <c r="F1479" s="29">
        <v>2011</v>
      </c>
      <c r="G1479" s="31">
        <v>67.283950617283949</v>
      </c>
      <c r="H1479" s="31">
        <v>1015</v>
      </c>
      <c r="I1479" s="31">
        <v>129</v>
      </c>
      <c r="J1479" s="31">
        <v>0</v>
      </c>
      <c r="K1479" s="31">
        <v>0</v>
      </c>
      <c r="L1479" s="31">
        <v>0</v>
      </c>
      <c r="M1479" s="31">
        <v>1144</v>
      </c>
    </row>
    <row r="1480" spans="1:13" x14ac:dyDescent="0.2">
      <c r="A1480" s="29" t="s">
        <v>24</v>
      </c>
      <c r="B1480" s="29" t="s">
        <v>26</v>
      </c>
      <c r="C1480" s="29" t="s">
        <v>27</v>
      </c>
      <c r="D1480" s="29" t="s">
        <v>28</v>
      </c>
      <c r="E1480" s="32">
        <v>2</v>
      </c>
      <c r="F1480" s="29">
        <v>2011</v>
      </c>
      <c r="G1480" s="31">
        <v>354.61013737665428</v>
      </c>
      <c r="H1480" s="31">
        <v>676</v>
      </c>
      <c r="I1480" s="31">
        <v>0</v>
      </c>
      <c r="J1480" s="31">
        <v>125</v>
      </c>
      <c r="K1480" s="31">
        <v>0</v>
      </c>
      <c r="L1480" s="31">
        <v>0</v>
      </c>
      <c r="M1480" s="31">
        <v>801</v>
      </c>
    </row>
    <row r="1481" spans="1:13" x14ac:dyDescent="0.2">
      <c r="A1481" s="29" t="s">
        <v>24</v>
      </c>
      <c r="B1481" s="29" t="s">
        <v>26</v>
      </c>
      <c r="C1481" s="29" t="s">
        <v>27</v>
      </c>
      <c r="D1481" s="29" t="s">
        <v>28</v>
      </c>
      <c r="E1481" s="30" t="s">
        <v>12</v>
      </c>
      <c r="F1481" s="29">
        <v>2011</v>
      </c>
      <c r="G1481" s="31">
        <v>354.61013737665428</v>
      </c>
      <c r="H1481" s="31">
        <v>90</v>
      </c>
      <c r="I1481" s="31">
        <v>34</v>
      </c>
      <c r="J1481" s="31">
        <v>0</v>
      </c>
      <c r="K1481" s="31">
        <v>0</v>
      </c>
      <c r="L1481" s="31">
        <v>0</v>
      </c>
      <c r="M1481" s="31">
        <v>124</v>
      </c>
    </row>
    <row r="1482" spans="1:13" x14ac:dyDescent="0.2">
      <c r="A1482" s="29" t="s">
        <v>24</v>
      </c>
      <c r="B1482" s="29" t="s">
        <v>26</v>
      </c>
      <c r="C1482" s="29" t="s">
        <v>27</v>
      </c>
      <c r="D1482" s="29" t="s">
        <v>28</v>
      </c>
      <c r="E1482" s="32">
        <v>1</v>
      </c>
      <c r="F1482" s="29">
        <v>2017</v>
      </c>
      <c r="G1482" s="31">
        <v>1025.9259259259259</v>
      </c>
      <c r="H1482" s="31">
        <v>145</v>
      </c>
      <c r="I1482" s="31">
        <v>284</v>
      </c>
      <c r="J1482" s="31">
        <v>0</v>
      </c>
      <c r="K1482" s="31">
        <v>0</v>
      </c>
      <c r="L1482" s="31">
        <v>0</v>
      </c>
      <c r="M1482" s="31">
        <v>429</v>
      </c>
    </row>
    <row r="1483" spans="1:13" x14ac:dyDescent="0.2">
      <c r="A1483" s="29" t="s">
        <v>24</v>
      </c>
      <c r="B1483" s="29" t="s">
        <v>26</v>
      </c>
      <c r="C1483" s="29" t="s">
        <v>27</v>
      </c>
      <c r="D1483" s="29" t="s">
        <v>28</v>
      </c>
      <c r="E1483" s="32">
        <v>1</v>
      </c>
      <c r="F1483" s="29">
        <v>2017</v>
      </c>
      <c r="G1483" s="31">
        <v>1028.840579710145</v>
      </c>
      <c r="H1483" s="31">
        <v>87</v>
      </c>
      <c r="I1483" s="31">
        <v>91</v>
      </c>
      <c r="J1483" s="31">
        <v>3</v>
      </c>
      <c r="K1483" s="31">
        <v>0</v>
      </c>
      <c r="L1483" s="31">
        <v>0</v>
      </c>
      <c r="M1483" s="31">
        <v>181</v>
      </c>
    </row>
    <row r="1484" spans="1:13" x14ac:dyDescent="0.2">
      <c r="A1484" s="29" t="s">
        <v>24</v>
      </c>
      <c r="B1484" s="29" t="s">
        <v>26</v>
      </c>
      <c r="C1484" s="29" t="s">
        <v>27</v>
      </c>
      <c r="D1484" s="29" t="s">
        <v>36</v>
      </c>
      <c r="E1484" s="32">
        <v>2</v>
      </c>
      <c r="F1484" s="29">
        <v>2012</v>
      </c>
      <c r="G1484" s="31">
        <v>503.54165099615187</v>
      </c>
      <c r="H1484" s="31">
        <v>1006</v>
      </c>
      <c r="I1484" s="31">
        <v>538</v>
      </c>
      <c r="J1484" s="31">
        <v>0</v>
      </c>
      <c r="K1484" s="31">
        <v>0</v>
      </c>
      <c r="L1484" s="31">
        <v>0</v>
      </c>
      <c r="M1484" s="31">
        <v>1544</v>
      </c>
    </row>
    <row r="1485" spans="1:13" x14ac:dyDescent="0.2">
      <c r="A1485" s="29" t="s">
        <v>24</v>
      </c>
      <c r="B1485" s="29" t="s">
        <v>26</v>
      </c>
      <c r="C1485" s="29" t="s">
        <v>27</v>
      </c>
      <c r="D1485" s="29" t="s">
        <v>36</v>
      </c>
      <c r="E1485" s="30" t="s">
        <v>12</v>
      </c>
      <c r="F1485" s="29">
        <v>2012</v>
      </c>
      <c r="G1485" s="31">
        <v>503.54165099615187</v>
      </c>
      <c r="H1485" s="31">
        <v>83</v>
      </c>
      <c r="I1485" s="31">
        <v>257</v>
      </c>
      <c r="J1485" s="31">
        <v>19</v>
      </c>
      <c r="K1485" s="31">
        <v>0</v>
      </c>
      <c r="L1485" s="31">
        <v>0</v>
      </c>
      <c r="M1485" s="31">
        <v>359</v>
      </c>
    </row>
    <row r="1486" spans="1:13" x14ac:dyDescent="0.2">
      <c r="A1486" s="29" t="s">
        <v>24</v>
      </c>
      <c r="B1486" s="29" t="s">
        <v>26</v>
      </c>
      <c r="C1486" s="29" t="s">
        <v>27</v>
      </c>
      <c r="D1486" s="29" t="s">
        <v>36</v>
      </c>
      <c r="E1486" s="32">
        <v>1</v>
      </c>
      <c r="F1486" s="29">
        <v>2017</v>
      </c>
      <c r="G1486" s="31">
        <v>573.33855214459447</v>
      </c>
      <c r="H1486" s="31">
        <v>44</v>
      </c>
      <c r="I1486" s="31">
        <v>47</v>
      </c>
      <c r="J1486" s="31">
        <v>0</v>
      </c>
      <c r="K1486" s="31">
        <v>0</v>
      </c>
      <c r="L1486" s="31">
        <v>0</v>
      </c>
      <c r="M1486" s="31">
        <v>91</v>
      </c>
    </row>
    <row r="1487" spans="1:13" x14ac:dyDescent="0.2">
      <c r="A1487" s="29" t="s">
        <v>24</v>
      </c>
      <c r="B1487" s="29" t="s">
        <v>26</v>
      </c>
      <c r="C1487" s="29" t="s">
        <v>27</v>
      </c>
      <c r="D1487" s="29" t="s">
        <v>36</v>
      </c>
      <c r="E1487" s="32">
        <v>1</v>
      </c>
      <c r="F1487" s="29">
        <v>2017</v>
      </c>
      <c r="G1487" s="31">
        <v>643.77374346717636</v>
      </c>
      <c r="H1487" s="31">
        <v>31</v>
      </c>
      <c r="I1487" s="31">
        <v>13</v>
      </c>
      <c r="J1487" s="31">
        <v>0</v>
      </c>
      <c r="K1487" s="31">
        <v>38</v>
      </c>
      <c r="L1487" s="31">
        <v>7.6000000000000005</v>
      </c>
      <c r="M1487" s="31">
        <v>51.6</v>
      </c>
    </row>
    <row r="1488" spans="1:13" x14ac:dyDescent="0.2">
      <c r="A1488" s="29" t="s">
        <v>24</v>
      </c>
      <c r="B1488" s="29" t="s">
        <v>26</v>
      </c>
      <c r="C1488" s="29" t="s">
        <v>27</v>
      </c>
      <c r="D1488" s="29" t="s">
        <v>41</v>
      </c>
      <c r="E1488" s="32">
        <v>3</v>
      </c>
      <c r="F1488" s="29">
        <v>2008</v>
      </c>
      <c r="G1488" s="31">
        <v>530.76225700355769</v>
      </c>
      <c r="H1488" s="31">
        <v>486</v>
      </c>
      <c r="I1488" s="31">
        <v>0</v>
      </c>
      <c r="J1488" s="31">
        <v>0</v>
      </c>
      <c r="K1488" s="31">
        <v>0</v>
      </c>
      <c r="L1488" s="31">
        <v>0</v>
      </c>
      <c r="M1488" s="31">
        <v>486</v>
      </c>
    </row>
    <row r="1489" spans="1:13" x14ac:dyDescent="0.2">
      <c r="A1489" s="29" t="s">
        <v>24</v>
      </c>
      <c r="B1489" s="29" t="s">
        <v>26</v>
      </c>
      <c r="C1489" s="29" t="s">
        <v>27</v>
      </c>
      <c r="D1489" s="29" t="s">
        <v>41</v>
      </c>
      <c r="E1489" s="30" t="s">
        <v>15</v>
      </c>
      <c r="F1489" s="29">
        <v>2008</v>
      </c>
      <c r="G1489" s="31">
        <v>530.76225700355769</v>
      </c>
      <c r="H1489" s="31">
        <v>0</v>
      </c>
      <c r="I1489" s="31">
        <v>45</v>
      </c>
      <c r="J1489" s="31">
        <v>0</v>
      </c>
      <c r="K1489" s="31">
        <v>0</v>
      </c>
      <c r="L1489" s="31">
        <v>0</v>
      </c>
      <c r="M1489" s="31">
        <v>45</v>
      </c>
    </row>
    <row r="1490" spans="1:13" x14ac:dyDescent="0.2">
      <c r="A1490" s="29" t="s">
        <v>24</v>
      </c>
      <c r="B1490" s="29" t="s">
        <v>26</v>
      </c>
      <c r="C1490" s="29" t="s">
        <v>27</v>
      </c>
      <c r="D1490" s="29" t="s">
        <v>41</v>
      </c>
      <c r="E1490" s="30" t="s">
        <v>16</v>
      </c>
      <c r="F1490" s="29">
        <v>2008</v>
      </c>
      <c r="G1490" s="31">
        <v>530.76225700355769</v>
      </c>
      <c r="H1490" s="31">
        <v>119</v>
      </c>
      <c r="I1490" s="31">
        <v>2</v>
      </c>
      <c r="J1490" s="31">
        <v>0</v>
      </c>
      <c r="K1490" s="31">
        <v>0</v>
      </c>
      <c r="L1490" s="31">
        <v>0</v>
      </c>
      <c r="M1490" s="31">
        <v>121</v>
      </c>
    </row>
    <row r="1491" spans="1:13" x14ac:dyDescent="0.2">
      <c r="A1491" s="29" t="s">
        <v>24</v>
      </c>
      <c r="B1491" s="29" t="s">
        <v>26</v>
      </c>
      <c r="C1491" s="29" t="s">
        <v>34</v>
      </c>
      <c r="D1491" s="29" t="s">
        <v>35</v>
      </c>
      <c r="E1491" s="32">
        <v>2</v>
      </c>
      <c r="F1491" s="29">
        <v>2012</v>
      </c>
      <c r="G1491" s="31">
        <v>610.69258809234509</v>
      </c>
      <c r="H1491" s="31">
        <v>0</v>
      </c>
      <c r="I1491" s="31">
        <v>437</v>
      </c>
      <c r="J1491" s="31">
        <v>0</v>
      </c>
      <c r="K1491" s="31">
        <v>0</v>
      </c>
      <c r="L1491" s="31">
        <v>0</v>
      </c>
      <c r="M1491" s="31">
        <v>437</v>
      </c>
    </row>
    <row r="1492" spans="1:13" x14ac:dyDescent="0.2">
      <c r="A1492" s="29" t="s">
        <v>24</v>
      </c>
      <c r="B1492" s="29" t="s">
        <v>26</v>
      </c>
      <c r="C1492" s="29" t="s">
        <v>34</v>
      </c>
      <c r="D1492" s="29" t="s">
        <v>35</v>
      </c>
      <c r="E1492" s="30" t="s">
        <v>12</v>
      </c>
      <c r="F1492" s="29">
        <v>2012</v>
      </c>
      <c r="G1492" s="31">
        <v>610.69258809234509</v>
      </c>
      <c r="H1492" s="31">
        <v>50</v>
      </c>
      <c r="I1492" s="31">
        <v>188</v>
      </c>
      <c r="J1492" s="31">
        <v>0</v>
      </c>
      <c r="K1492" s="31">
        <v>0</v>
      </c>
      <c r="L1492" s="31">
        <v>0</v>
      </c>
      <c r="M1492" s="31">
        <v>238</v>
      </c>
    </row>
    <row r="1493" spans="1:13" x14ac:dyDescent="0.2">
      <c r="A1493" s="29" t="s">
        <v>24</v>
      </c>
      <c r="B1493" s="29" t="s">
        <v>26</v>
      </c>
      <c r="C1493" s="29" t="s">
        <v>34</v>
      </c>
      <c r="D1493" s="29" t="s">
        <v>35</v>
      </c>
      <c r="E1493" s="32">
        <v>1</v>
      </c>
      <c r="F1493" s="29">
        <v>2017</v>
      </c>
      <c r="G1493" s="31">
        <v>775.36</v>
      </c>
      <c r="H1493" s="31">
        <v>58</v>
      </c>
      <c r="I1493" s="31">
        <v>62</v>
      </c>
      <c r="J1493" s="31">
        <v>7</v>
      </c>
      <c r="K1493" s="31">
        <v>0</v>
      </c>
      <c r="L1493" s="31">
        <v>0</v>
      </c>
      <c r="M1493" s="31">
        <v>127</v>
      </c>
    </row>
    <row r="1494" spans="1:13" x14ac:dyDescent="0.2">
      <c r="A1494" s="29" t="s">
        <v>24</v>
      </c>
      <c r="B1494" s="29" t="s">
        <v>26</v>
      </c>
      <c r="C1494" s="29" t="s">
        <v>34</v>
      </c>
      <c r="D1494" s="29" t="s">
        <v>39</v>
      </c>
      <c r="E1494" s="32">
        <v>3</v>
      </c>
      <c r="F1494" s="29">
        <v>2005</v>
      </c>
      <c r="G1494" s="31">
        <v>486.06857704568984</v>
      </c>
      <c r="H1494" s="31">
        <v>1213</v>
      </c>
      <c r="I1494" s="31">
        <v>76</v>
      </c>
      <c r="J1494" s="31">
        <v>0</v>
      </c>
      <c r="K1494" s="31">
        <v>0</v>
      </c>
      <c r="L1494" s="31">
        <v>0</v>
      </c>
      <c r="M1494" s="31">
        <v>1289</v>
      </c>
    </row>
    <row r="1495" spans="1:13" x14ac:dyDescent="0.2">
      <c r="A1495" s="29" t="s">
        <v>24</v>
      </c>
      <c r="B1495" s="29" t="s">
        <v>26</v>
      </c>
      <c r="C1495" s="29" t="s">
        <v>34</v>
      </c>
      <c r="D1495" s="29" t="s">
        <v>39</v>
      </c>
      <c r="E1495" s="30" t="s">
        <v>15</v>
      </c>
      <c r="F1495" s="29">
        <v>2005</v>
      </c>
      <c r="G1495" s="31">
        <v>486.06857704568984</v>
      </c>
      <c r="H1495" s="31">
        <v>18</v>
      </c>
      <c r="I1495" s="31">
        <v>0</v>
      </c>
      <c r="J1495" s="31">
        <v>2</v>
      </c>
      <c r="K1495" s="31">
        <v>0</v>
      </c>
      <c r="L1495" s="31">
        <v>0</v>
      </c>
      <c r="M1495" s="31">
        <v>20</v>
      </c>
    </row>
    <row r="1496" spans="1:13" x14ac:dyDescent="0.2">
      <c r="A1496" s="29" t="s">
        <v>24</v>
      </c>
      <c r="B1496" s="29" t="s">
        <v>26</v>
      </c>
      <c r="C1496" s="29" t="s">
        <v>34</v>
      </c>
      <c r="D1496" s="29" t="s">
        <v>39</v>
      </c>
      <c r="E1496" s="32">
        <v>3</v>
      </c>
      <c r="F1496" s="29">
        <v>2008</v>
      </c>
      <c r="G1496" s="31">
        <v>463.13993891691126</v>
      </c>
      <c r="H1496" s="31">
        <v>0</v>
      </c>
      <c r="I1496" s="31">
        <v>780</v>
      </c>
      <c r="J1496" s="31">
        <v>11</v>
      </c>
      <c r="K1496" s="31">
        <v>0</v>
      </c>
      <c r="L1496" s="31">
        <v>0</v>
      </c>
      <c r="M1496" s="31">
        <v>791</v>
      </c>
    </row>
    <row r="1497" spans="1:13" x14ac:dyDescent="0.2">
      <c r="A1497" s="29" t="s">
        <v>24</v>
      </c>
      <c r="B1497" s="29" t="s">
        <v>26</v>
      </c>
      <c r="C1497" s="29" t="s">
        <v>34</v>
      </c>
      <c r="D1497" s="29" t="s">
        <v>39</v>
      </c>
      <c r="E1497" s="30" t="s">
        <v>15</v>
      </c>
      <c r="F1497" s="29">
        <v>2008</v>
      </c>
      <c r="G1497" s="31">
        <v>463.13993891691126</v>
      </c>
      <c r="H1497" s="31">
        <v>0</v>
      </c>
      <c r="I1497" s="31">
        <v>118</v>
      </c>
      <c r="J1497" s="31">
        <v>0</v>
      </c>
      <c r="K1497" s="31">
        <v>0</v>
      </c>
      <c r="L1497" s="31">
        <v>0</v>
      </c>
      <c r="M1497" s="31">
        <v>118</v>
      </c>
    </row>
    <row r="1498" spans="1:13" x14ac:dyDescent="0.2">
      <c r="A1498" s="29" t="s">
        <v>24</v>
      </c>
      <c r="B1498" s="29" t="s">
        <v>26</v>
      </c>
      <c r="C1498" s="29" t="s">
        <v>34</v>
      </c>
      <c r="D1498" s="29" t="s">
        <v>39</v>
      </c>
      <c r="E1498" s="30" t="s">
        <v>16</v>
      </c>
      <c r="F1498" s="29">
        <v>2008</v>
      </c>
      <c r="G1498" s="31">
        <v>463.13993891691126</v>
      </c>
      <c r="H1498" s="31">
        <v>22</v>
      </c>
      <c r="I1498" s="31">
        <v>241</v>
      </c>
      <c r="J1498" s="31">
        <v>6</v>
      </c>
      <c r="K1498" s="31">
        <v>0</v>
      </c>
      <c r="L1498" s="31">
        <v>0</v>
      </c>
      <c r="M1498" s="31">
        <v>269</v>
      </c>
    </row>
    <row r="1499" spans="1:13" x14ac:dyDescent="0.2">
      <c r="A1499" s="29" t="s">
        <v>24</v>
      </c>
      <c r="B1499" s="29" t="s">
        <v>26</v>
      </c>
      <c r="C1499" s="29" t="s">
        <v>34</v>
      </c>
      <c r="D1499" s="29" t="s">
        <v>39</v>
      </c>
      <c r="E1499" s="32">
        <v>2</v>
      </c>
      <c r="F1499" s="29">
        <v>2010</v>
      </c>
      <c r="G1499" s="31">
        <v>575.84662357574791</v>
      </c>
      <c r="H1499" s="31">
        <v>0</v>
      </c>
      <c r="I1499" s="31">
        <v>545</v>
      </c>
      <c r="J1499" s="31">
        <v>35</v>
      </c>
      <c r="K1499" s="31">
        <v>0</v>
      </c>
      <c r="L1499" s="31">
        <v>0</v>
      </c>
      <c r="M1499" s="31">
        <v>580</v>
      </c>
    </row>
    <row r="1500" spans="1:13" x14ac:dyDescent="0.2">
      <c r="A1500" s="29" t="s">
        <v>24</v>
      </c>
      <c r="B1500" s="29" t="s">
        <v>26</v>
      </c>
      <c r="C1500" s="29" t="s">
        <v>34</v>
      </c>
      <c r="D1500" s="29" t="s">
        <v>39</v>
      </c>
      <c r="E1500" s="30" t="s">
        <v>12</v>
      </c>
      <c r="F1500" s="29">
        <v>2010</v>
      </c>
      <c r="G1500" s="31">
        <v>575.84662357574791</v>
      </c>
      <c r="H1500" s="31">
        <v>0</v>
      </c>
      <c r="I1500" s="31">
        <v>113</v>
      </c>
      <c r="J1500" s="31">
        <v>0</v>
      </c>
      <c r="K1500" s="31">
        <v>2</v>
      </c>
      <c r="L1500" s="31">
        <v>0.4</v>
      </c>
      <c r="M1500" s="31">
        <v>113.4</v>
      </c>
    </row>
    <row r="1501" spans="1:13" x14ac:dyDescent="0.2">
      <c r="A1501" s="29" t="s">
        <v>24</v>
      </c>
      <c r="B1501" s="29" t="s">
        <v>26</v>
      </c>
      <c r="C1501" s="29" t="s">
        <v>34</v>
      </c>
      <c r="D1501" s="29" t="s">
        <v>39</v>
      </c>
      <c r="E1501" s="32">
        <v>2</v>
      </c>
      <c r="F1501" s="29">
        <v>2012</v>
      </c>
      <c r="G1501" s="31">
        <v>666.96793877522589</v>
      </c>
      <c r="H1501" s="31">
        <v>689</v>
      </c>
      <c r="I1501" s="31">
        <v>7</v>
      </c>
      <c r="J1501" s="31">
        <v>4</v>
      </c>
      <c r="K1501" s="31">
        <v>0</v>
      </c>
      <c r="L1501" s="31">
        <v>0</v>
      </c>
      <c r="M1501" s="31">
        <v>700</v>
      </c>
    </row>
    <row r="1502" spans="1:13" x14ac:dyDescent="0.2">
      <c r="A1502" s="29" t="s">
        <v>24</v>
      </c>
      <c r="B1502" s="29" t="s">
        <v>26</v>
      </c>
      <c r="C1502" s="29" t="s">
        <v>34</v>
      </c>
      <c r="D1502" s="29" t="s">
        <v>39</v>
      </c>
      <c r="E1502" s="32">
        <v>1</v>
      </c>
      <c r="F1502" s="29">
        <v>2015</v>
      </c>
      <c r="G1502" s="31">
        <v>590.23413787604284</v>
      </c>
      <c r="H1502" s="31">
        <v>40</v>
      </c>
      <c r="I1502" s="31">
        <v>0</v>
      </c>
      <c r="J1502" s="31">
        <v>16</v>
      </c>
      <c r="K1502" s="31">
        <v>0</v>
      </c>
      <c r="L1502" s="31">
        <v>0</v>
      </c>
      <c r="M1502" s="31">
        <v>56</v>
      </c>
    </row>
    <row r="1503" spans="1:13" x14ac:dyDescent="0.2">
      <c r="A1503" s="29" t="s">
        <v>24</v>
      </c>
      <c r="B1503" s="29" t="s">
        <v>26</v>
      </c>
      <c r="C1503" s="29" t="s">
        <v>34</v>
      </c>
      <c r="D1503" s="29" t="s">
        <v>39</v>
      </c>
      <c r="E1503" s="32">
        <v>1</v>
      </c>
      <c r="F1503" s="29">
        <v>2015</v>
      </c>
      <c r="G1503" s="31">
        <v>735.66986998304117</v>
      </c>
      <c r="H1503" s="31">
        <v>172</v>
      </c>
      <c r="I1503" s="31">
        <v>76</v>
      </c>
      <c r="J1503" s="31">
        <v>0</v>
      </c>
      <c r="K1503" s="31">
        <v>7</v>
      </c>
      <c r="L1503" s="31">
        <v>1.4000000000000001</v>
      </c>
      <c r="M1503" s="31">
        <v>249.4</v>
      </c>
    </row>
    <row r="1504" spans="1:13" x14ac:dyDescent="0.2">
      <c r="A1504" s="29" t="s">
        <v>24</v>
      </c>
      <c r="B1504" s="29" t="s">
        <v>26</v>
      </c>
      <c r="C1504" s="29" t="s">
        <v>34</v>
      </c>
      <c r="D1504" s="29" t="s">
        <v>39</v>
      </c>
      <c r="E1504" s="32">
        <v>1</v>
      </c>
      <c r="F1504" s="29">
        <v>2017</v>
      </c>
      <c r="G1504" s="31">
        <v>1028.443113772455</v>
      </c>
      <c r="H1504" s="31">
        <v>44</v>
      </c>
      <c r="I1504" s="31">
        <v>99</v>
      </c>
      <c r="J1504" s="31">
        <v>0</v>
      </c>
      <c r="K1504" s="31">
        <v>0</v>
      </c>
      <c r="L1504" s="31">
        <v>0</v>
      </c>
      <c r="M1504" s="31">
        <v>143</v>
      </c>
    </row>
    <row r="1505" spans="1:13" x14ac:dyDescent="0.2">
      <c r="A1505" s="29" t="s">
        <v>24</v>
      </c>
      <c r="B1505" s="29" t="s">
        <v>26</v>
      </c>
      <c r="C1505" s="29" t="s">
        <v>32</v>
      </c>
      <c r="D1505" s="29" t="s">
        <v>33</v>
      </c>
      <c r="E1505" s="32">
        <v>3</v>
      </c>
      <c r="F1505" s="29">
        <v>1993</v>
      </c>
      <c r="G1505" s="31">
        <v>203.58154753399253</v>
      </c>
      <c r="H1505" s="31">
        <v>0</v>
      </c>
      <c r="I1505" s="31">
        <v>57</v>
      </c>
      <c r="J1505" s="31">
        <v>86</v>
      </c>
      <c r="K1505" s="31">
        <v>72</v>
      </c>
      <c r="L1505" s="31">
        <v>14.4</v>
      </c>
      <c r="M1505" s="31">
        <v>157.4</v>
      </c>
    </row>
    <row r="1506" spans="1:13" x14ac:dyDescent="0.2">
      <c r="A1506" s="29" t="s">
        <v>24</v>
      </c>
      <c r="B1506" s="29" t="s">
        <v>26</v>
      </c>
      <c r="C1506" s="29" t="s">
        <v>32</v>
      </c>
      <c r="D1506" s="29" t="s">
        <v>33</v>
      </c>
      <c r="E1506" s="30" t="s">
        <v>15</v>
      </c>
      <c r="F1506" s="29">
        <v>1993</v>
      </c>
      <c r="G1506" s="31">
        <v>203.58154753399253</v>
      </c>
      <c r="H1506" s="31">
        <v>0</v>
      </c>
      <c r="I1506" s="31">
        <v>0</v>
      </c>
      <c r="J1506" s="31">
        <v>34</v>
      </c>
      <c r="K1506" s="31">
        <v>0</v>
      </c>
      <c r="L1506" s="31">
        <v>0</v>
      </c>
      <c r="M1506" s="31">
        <v>34</v>
      </c>
    </row>
    <row r="1507" spans="1:13" x14ac:dyDescent="0.2">
      <c r="A1507" s="29" t="s">
        <v>24</v>
      </c>
      <c r="B1507" s="29" t="s">
        <v>26</v>
      </c>
      <c r="C1507" s="29" t="s">
        <v>32</v>
      </c>
      <c r="D1507" s="29" t="s">
        <v>33</v>
      </c>
      <c r="E1507" s="32">
        <v>3</v>
      </c>
      <c r="F1507" s="29">
        <v>1994</v>
      </c>
      <c r="G1507" s="31">
        <v>333.75136314067612</v>
      </c>
      <c r="H1507" s="31">
        <v>0</v>
      </c>
      <c r="I1507" s="31">
        <v>159</v>
      </c>
      <c r="J1507" s="31">
        <v>593</v>
      </c>
      <c r="K1507" s="31">
        <v>0</v>
      </c>
      <c r="L1507" s="31">
        <v>0</v>
      </c>
      <c r="M1507" s="31">
        <v>752</v>
      </c>
    </row>
    <row r="1508" spans="1:13" x14ac:dyDescent="0.2">
      <c r="A1508" s="29" t="s">
        <v>24</v>
      </c>
      <c r="B1508" s="29" t="s">
        <v>26</v>
      </c>
      <c r="C1508" s="29" t="s">
        <v>32</v>
      </c>
      <c r="D1508" s="29" t="s">
        <v>33</v>
      </c>
      <c r="E1508" s="32">
        <v>3</v>
      </c>
      <c r="F1508" s="29">
        <v>2004</v>
      </c>
      <c r="G1508" s="31">
        <v>413.12257282055555</v>
      </c>
      <c r="H1508" s="31">
        <v>0</v>
      </c>
      <c r="I1508" s="31">
        <v>803</v>
      </c>
      <c r="J1508" s="31">
        <v>223</v>
      </c>
      <c r="K1508" s="31">
        <v>0</v>
      </c>
      <c r="L1508" s="31">
        <v>0</v>
      </c>
      <c r="M1508" s="31">
        <v>1026</v>
      </c>
    </row>
    <row r="1509" spans="1:13" x14ac:dyDescent="0.2">
      <c r="A1509" s="29" t="s">
        <v>24</v>
      </c>
      <c r="B1509" s="29" t="s">
        <v>26</v>
      </c>
      <c r="C1509" s="29" t="s">
        <v>32</v>
      </c>
      <c r="D1509" s="29" t="s">
        <v>33</v>
      </c>
      <c r="E1509" s="30" t="s">
        <v>16</v>
      </c>
      <c r="F1509" s="29">
        <v>2006</v>
      </c>
      <c r="G1509" s="31">
        <v>518.31191724586529</v>
      </c>
      <c r="H1509" s="31">
        <v>39</v>
      </c>
      <c r="I1509" s="31">
        <v>101</v>
      </c>
      <c r="J1509" s="31">
        <v>79</v>
      </c>
      <c r="K1509" s="31">
        <v>0</v>
      </c>
      <c r="L1509" s="31">
        <v>0</v>
      </c>
      <c r="M1509" s="31">
        <v>219</v>
      </c>
    </row>
    <row r="1510" spans="1:13" x14ac:dyDescent="0.2">
      <c r="A1510" s="29" t="s">
        <v>24</v>
      </c>
      <c r="B1510" s="29" t="s">
        <v>26</v>
      </c>
      <c r="C1510" s="29" t="s">
        <v>32</v>
      </c>
      <c r="D1510" s="29" t="s">
        <v>33</v>
      </c>
      <c r="E1510" s="32">
        <v>3</v>
      </c>
      <c r="F1510" s="29">
        <v>2007</v>
      </c>
      <c r="G1510" s="31">
        <v>379.37700778917019</v>
      </c>
      <c r="H1510" s="31">
        <v>60</v>
      </c>
      <c r="I1510" s="31">
        <v>286</v>
      </c>
      <c r="J1510" s="31">
        <v>49</v>
      </c>
      <c r="K1510" s="31">
        <v>2534</v>
      </c>
      <c r="L1510" s="31">
        <v>506.8</v>
      </c>
      <c r="M1510" s="31">
        <v>901.8</v>
      </c>
    </row>
    <row r="1511" spans="1:13" x14ac:dyDescent="0.2">
      <c r="A1511" s="29" t="s">
        <v>24</v>
      </c>
      <c r="B1511" s="29" t="s">
        <v>26</v>
      </c>
      <c r="C1511" s="29" t="s">
        <v>32</v>
      </c>
      <c r="D1511" s="29" t="s">
        <v>33</v>
      </c>
      <c r="E1511" s="30" t="s">
        <v>16</v>
      </c>
      <c r="F1511" s="29">
        <v>2007</v>
      </c>
      <c r="G1511" s="31">
        <v>379.37700778917019</v>
      </c>
      <c r="H1511" s="31">
        <v>195</v>
      </c>
      <c r="I1511" s="31">
        <v>40</v>
      </c>
      <c r="J1511" s="31">
        <v>18</v>
      </c>
      <c r="K1511" s="31">
        <v>469</v>
      </c>
      <c r="L1511" s="31">
        <v>93.800000000000011</v>
      </c>
      <c r="M1511" s="31">
        <v>346.8</v>
      </c>
    </row>
    <row r="1512" spans="1:13" x14ac:dyDescent="0.2">
      <c r="A1512" s="29" t="s">
        <v>24</v>
      </c>
      <c r="B1512" s="29" t="s">
        <v>26</v>
      </c>
      <c r="C1512" s="29" t="s">
        <v>32</v>
      </c>
      <c r="D1512" s="29" t="s">
        <v>33</v>
      </c>
      <c r="E1512" s="32">
        <v>3</v>
      </c>
      <c r="F1512" s="29">
        <v>2008</v>
      </c>
      <c r="G1512" s="31">
        <v>433.78226685115368</v>
      </c>
      <c r="H1512" s="31">
        <v>0</v>
      </c>
      <c r="I1512" s="31">
        <v>773</v>
      </c>
      <c r="J1512" s="31">
        <v>18</v>
      </c>
      <c r="K1512" s="31">
        <v>442</v>
      </c>
      <c r="L1512" s="31">
        <v>88.4</v>
      </c>
      <c r="M1512" s="31">
        <v>879.4</v>
      </c>
    </row>
    <row r="1513" spans="1:13" x14ac:dyDescent="0.2">
      <c r="A1513" s="29" t="s">
        <v>24</v>
      </c>
      <c r="B1513" s="29" t="s">
        <v>26</v>
      </c>
      <c r="C1513" s="29" t="s">
        <v>32</v>
      </c>
      <c r="D1513" s="29" t="s">
        <v>33</v>
      </c>
      <c r="E1513" s="32">
        <v>3</v>
      </c>
      <c r="F1513" s="29">
        <v>2008</v>
      </c>
      <c r="G1513" s="31">
        <v>441.18344886800742</v>
      </c>
      <c r="H1513" s="31">
        <v>173</v>
      </c>
      <c r="I1513" s="31">
        <v>315</v>
      </c>
      <c r="J1513" s="31">
        <v>243</v>
      </c>
      <c r="K1513" s="31">
        <v>0</v>
      </c>
      <c r="L1513" s="31">
        <v>0</v>
      </c>
      <c r="M1513" s="31">
        <v>731</v>
      </c>
    </row>
    <row r="1514" spans="1:13" x14ac:dyDescent="0.2">
      <c r="A1514" s="29" t="s">
        <v>24</v>
      </c>
      <c r="B1514" s="29" t="s">
        <v>26</v>
      </c>
      <c r="C1514" s="29" t="s">
        <v>32</v>
      </c>
      <c r="D1514" s="29" t="s">
        <v>33</v>
      </c>
      <c r="E1514" s="30" t="s">
        <v>15</v>
      </c>
      <c r="F1514" s="29">
        <v>2008</v>
      </c>
      <c r="G1514" s="31">
        <v>555.30848731600372</v>
      </c>
      <c r="H1514" s="31">
        <v>18</v>
      </c>
      <c r="I1514" s="31">
        <v>39</v>
      </c>
      <c r="J1514" s="31">
        <v>0</v>
      </c>
      <c r="K1514" s="31">
        <v>0</v>
      </c>
      <c r="L1514" s="31">
        <v>0</v>
      </c>
      <c r="M1514" s="31">
        <v>57</v>
      </c>
    </row>
    <row r="1515" spans="1:13" x14ac:dyDescent="0.2">
      <c r="A1515" s="29" t="s">
        <v>24</v>
      </c>
      <c r="B1515" s="29" t="s">
        <v>26</v>
      </c>
      <c r="C1515" s="29" t="s">
        <v>32</v>
      </c>
      <c r="D1515" s="29" t="s">
        <v>33</v>
      </c>
      <c r="E1515" s="32">
        <v>3</v>
      </c>
      <c r="F1515" s="29">
        <v>2009</v>
      </c>
      <c r="G1515" s="31">
        <v>426.92487915338296</v>
      </c>
      <c r="H1515" s="31">
        <v>0</v>
      </c>
      <c r="I1515" s="31">
        <v>332</v>
      </c>
      <c r="J1515" s="31">
        <v>18</v>
      </c>
      <c r="K1515" s="31">
        <v>37</v>
      </c>
      <c r="L1515" s="31">
        <v>7.4</v>
      </c>
      <c r="M1515" s="31">
        <v>357.4</v>
      </c>
    </row>
    <row r="1516" spans="1:13" x14ac:dyDescent="0.2">
      <c r="A1516" s="29" t="s">
        <v>24</v>
      </c>
      <c r="B1516" s="29" t="s">
        <v>26</v>
      </c>
      <c r="C1516" s="29" t="s">
        <v>32</v>
      </c>
      <c r="D1516" s="29" t="s">
        <v>33</v>
      </c>
      <c r="E1516" s="32">
        <v>3</v>
      </c>
      <c r="F1516" s="29">
        <v>2009</v>
      </c>
      <c r="G1516" s="31">
        <v>437.73616986792774</v>
      </c>
      <c r="H1516" s="31">
        <v>0</v>
      </c>
      <c r="I1516" s="31">
        <v>676</v>
      </c>
      <c r="J1516" s="31">
        <v>5</v>
      </c>
      <c r="K1516" s="31">
        <v>0</v>
      </c>
      <c r="L1516" s="31">
        <v>0</v>
      </c>
      <c r="M1516" s="31">
        <v>681</v>
      </c>
    </row>
    <row r="1517" spans="1:13" x14ac:dyDescent="0.2">
      <c r="A1517" s="29" t="s">
        <v>24</v>
      </c>
      <c r="B1517" s="29" t="s">
        <v>26</v>
      </c>
      <c r="C1517" s="29" t="s">
        <v>32</v>
      </c>
      <c r="D1517" s="29" t="s">
        <v>33</v>
      </c>
      <c r="E1517" s="32">
        <v>2</v>
      </c>
      <c r="F1517" s="29">
        <v>2010</v>
      </c>
      <c r="G1517" s="31">
        <v>462.24456673692492</v>
      </c>
      <c r="H1517" s="31">
        <v>750</v>
      </c>
      <c r="I1517" s="31">
        <v>480</v>
      </c>
      <c r="J1517" s="31">
        <v>0</v>
      </c>
      <c r="K1517" s="31">
        <v>498</v>
      </c>
      <c r="L1517" s="31">
        <v>99.600000000000009</v>
      </c>
      <c r="M1517" s="31">
        <v>1329.6</v>
      </c>
    </row>
    <row r="1518" spans="1:13" x14ac:dyDescent="0.2">
      <c r="A1518" s="29" t="s">
        <v>24</v>
      </c>
      <c r="B1518" s="29" t="s">
        <v>26</v>
      </c>
      <c r="C1518" s="29" t="s">
        <v>32</v>
      </c>
      <c r="D1518" s="29" t="s">
        <v>33</v>
      </c>
      <c r="E1518" s="32">
        <v>2</v>
      </c>
      <c r="F1518" s="29">
        <v>2010</v>
      </c>
      <c r="G1518" s="31">
        <v>529.45145860345644</v>
      </c>
      <c r="H1518" s="31">
        <v>110</v>
      </c>
      <c r="I1518" s="31">
        <v>300</v>
      </c>
      <c r="J1518" s="31">
        <v>1502</v>
      </c>
      <c r="K1518" s="31">
        <v>0</v>
      </c>
      <c r="L1518" s="31">
        <v>0</v>
      </c>
      <c r="M1518" s="31">
        <v>1912</v>
      </c>
    </row>
    <row r="1519" spans="1:13" x14ac:dyDescent="0.2">
      <c r="A1519" s="29" t="s">
        <v>24</v>
      </c>
      <c r="B1519" s="29" t="s">
        <v>26</v>
      </c>
      <c r="C1519" s="29" t="s">
        <v>32</v>
      </c>
      <c r="D1519" s="29" t="s">
        <v>33</v>
      </c>
      <c r="E1519" s="32">
        <v>2</v>
      </c>
      <c r="F1519" s="29">
        <v>2012</v>
      </c>
      <c r="G1519" s="31">
        <v>504.70487318903412</v>
      </c>
      <c r="H1519" s="31">
        <v>72</v>
      </c>
      <c r="I1519" s="31">
        <v>0</v>
      </c>
      <c r="J1519" s="31">
        <v>1527</v>
      </c>
      <c r="K1519" s="31">
        <v>0</v>
      </c>
      <c r="L1519" s="31">
        <v>0</v>
      </c>
      <c r="M1519" s="31">
        <v>1599</v>
      </c>
    </row>
    <row r="1520" spans="1:13" x14ac:dyDescent="0.2">
      <c r="A1520" s="29" t="s">
        <v>24</v>
      </c>
      <c r="B1520" s="29" t="s">
        <v>26</v>
      </c>
      <c r="C1520" s="29" t="s">
        <v>32</v>
      </c>
      <c r="D1520" s="29" t="s">
        <v>33</v>
      </c>
      <c r="E1520" s="32">
        <v>2</v>
      </c>
      <c r="F1520" s="29">
        <v>2012</v>
      </c>
      <c r="G1520" s="31">
        <v>558.40236276918483</v>
      </c>
      <c r="H1520" s="31">
        <v>328</v>
      </c>
      <c r="I1520" s="31">
        <v>558</v>
      </c>
      <c r="J1520" s="31">
        <v>343</v>
      </c>
      <c r="K1520" s="31">
        <v>14</v>
      </c>
      <c r="L1520" s="31">
        <v>2.8000000000000003</v>
      </c>
      <c r="M1520" s="31">
        <v>1231.8</v>
      </c>
    </row>
    <row r="1521" spans="1:13" x14ac:dyDescent="0.2">
      <c r="A1521" s="29" t="s">
        <v>24</v>
      </c>
      <c r="B1521" s="29" t="s">
        <v>26</v>
      </c>
      <c r="C1521" s="29" t="s">
        <v>32</v>
      </c>
      <c r="D1521" s="29" t="s">
        <v>33</v>
      </c>
      <c r="E1521" s="32">
        <v>2</v>
      </c>
      <c r="F1521" s="29">
        <v>2012</v>
      </c>
      <c r="G1521" s="31">
        <v>591.18469267780301</v>
      </c>
      <c r="H1521" s="31">
        <v>432</v>
      </c>
      <c r="I1521" s="31">
        <v>398</v>
      </c>
      <c r="J1521" s="31">
        <v>35</v>
      </c>
      <c r="K1521" s="31">
        <v>163</v>
      </c>
      <c r="L1521" s="31">
        <v>32.6</v>
      </c>
      <c r="M1521" s="31">
        <v>897.6</v>
      </c>
    </row>
    <row r="1522" spans="1:13" x14ac:dyDescent="0.2">
      <c r="A1522" s="29" t="s">
        <v>24</v>
      </c>
      <c r="B1522" s="29" t="s">
        <v>26</v>
      </c>
      <c r="C1522" s="29" t="s">
        <v>32</v>
      </c>
      <c r="D1522" s="29" t="s">
        <v>33</v>
      </c>
      <c r="E1522" s="30" t="s">
        <v>12</v>
      </c>
      <c r="F1522" s="29">
        <v>2012</v>
      </c>
      <c r="G1522" s="31">
        <v>558.40236276918483</v>
      </c>
      <c r="H1522" s="31">
        <v>45</v>
      </c>
      <c r="I1522" s="31">
        <v>142</v>
      </c>
      <c r="J1522" s="31">
        <v>0</v>
      </c>
      <c r="K1522" s="31">
        <v>0</v>
      </c>
      <c r="L1522" s="31">
        <v>0</v>
      </c>
      <c r="M1522" s="31">
        <v>187</v>
      </c>
    </row>
    <row r="1523" spans="1:13" x14ac:dyDescent="0.2">
      <c r="A1523" s="29" t="s">
        <v>24</v>
      </c>
      <c r="B1523" s="29" t="s">
        <v>26</v>
      </c>
      <c r="C1523" s="29" t="s">
        <v>32</v>
      </c>
      <c r="D1523" s="29" t="s">
        <v>33</v>
      </c>
      <c r="E1523" s="30" t="s">
        <v>12</v>
      </c>
      <c r="F1523" s="29">
        <v>2012</v>
      </c>
      <c r="G1523" s="31">
        <v>591.18469267780301</v>
      </c>
      <c r="H1523" s="31">
        <v>0</v>
      </c>
      <c r="I1523" s="31">
        <v>0</v>
      </c>
      <c r="J1523" s="31">
        <v>84</v>
      </c>
      <c r="K1523" s="31">
        <v>0</v>
      </c>
      <c r="L1523" s="31">
        <v>0</v>
      </c>
      <c r="M1523" s="31">
        <v>84</v>
      </c>
    </row>
    <row r="1524" spans="1:13" x14ac:dyDescent="0.2">
      <c r="A1524" s="29" t="s">
        <v>24</v>
      </c>
      <c r="B1524" s="29" t="s">
        <v>26</v>
      </c>
      <c r="C1524" s="29" t="s">
        <v>32</v>
      </c>
      <c r="D1524" s="29" t="s">
        <v>33</v>
      </c>
      <c r="E1524" s="32">
        <v>2</v>
      </c>
      <c r="F1524" s="29">
        <v>2014</v>
      </c>
      <c r="G1524" s="31">
        <v>587.57330752507698</v>
      </c>
      <c r="H1524" s="31">
        <v>455</v>
      </c>
      <c r="I1524" s="31">
        <v>300</v>
      </c>
      <c r="J1524" s="31">
        <v>12</v>
      </c>
      <c r="K1524" s="31">
        <v>304</v>
      </c>
      <c r="L1524" s="31">
        <v>60.800000000000004</v>
      </c>
      <c r="M1524" s="31">
        <v>827.8</v>
      </c>
    </row>
    <row r="1525" spans="1:13" x14ac:dyDescent="0.2">
      <c r="A1525" s="29" t="s">
        <v>24</v>
      </c>
      <c r="B1525" s="29" t="s">
        <v>26</v>
      </c>
      <c r="C1525" s="29" t="s">
        <v>32</v>
      </c>
      <c r="D1525" s="29" t="s">
        <v>33</v>
      </c>
      <c r="E1525" s="32">
        <v>2</v>
      </c>
      <c r="F1525" s="29">
        <v>2014</v>
      </c>
      <c r="G1525" s="31">
        <v>623.42280976730456</v>
      </c>
      <c r="H1525" s="31">
        <v>87</v>
      </c>
      <c r="I1525" s="31">
        <v>753</v>
      </c>
      <c r="J1525" s="31">
        <v>0</v>
      </c>
      <c r="K1525" s="31">
        <v>13</v>
      </c>
      <c r="L1525" s="31">
        <v>2.6</v>
      </c>
      <c r="M1525" s="31">
        <v>842.6</v>
      </c>
    </row>
    <row r="1526" spans="1:13" x14ac:dyDescent="0.2">
      <c r="A1526" s="29" t="s">
        <v>24</v>
      </c>
      <c r="B1526" s="29" t="s">
        <v>26</v>
      </c>
      <c r="C1526" s="29" t="s">
        <v>32</v>
      </c>
      <c r="D1526" s="29" t="s">
        <v>33</v>
      </c>
      <c r="E1526" s="32">
        <v>1</v>
      </c>
      <c r="F1526" s="29">
        <v>2015</v>
      </c>
      <c r="G1526" s="31">
        <v>812.54089422028358</v>
      </c>
      <c r="H1526" s="31">
        <v>0</v>
      </c>
      <c r="I1526" s="31">
        <v>353</v>
      </c>
      <c r="J1526" s="31">
        <v>6</v>
      </c>
      <c r="K1526" s="31">
        <v>11</v>
      </c>
      <c r="L1526" s="31">
        <v>2.2000000000000002</v>
      </c>
      <c r="M1526" s="31">
        <v>361.2</v>
      </c>
    </row>
    <row r="1527" spans="1:13" x14ac:dyDescent="0.2">
      <c r="A1527" s="29" t="s">
        <v>24</v>
      </c>
      <c r="B1527" s="29" t="s">
        <v>26</v>
      </c>
      <c r="C1527" s="29" t="s">
        <v>32</v>
      </c>
      <c r="D1527" s="29" t="s">
        <v>33</v>
      </c>
      <c r="E1527" s="32">
        <v>1</v>
      </c>
      <c r="F1527" s="29">
        <v>2017</v>
      </c>
      <c r="G1527" s="31">
        <v>855.35714285714278</v>
      </c>
      <c r="H1527" s="31">
        <v>22</v>
      </c>
      <c r="I1527" s="31">
        <v>184</v>
      </c>
      <c r="J1527" s="31">
        <v>0</v>
      </c>
      <c r="K1527" s="31">
        <v>0</v>
      </c>
      <c r="L1527" s="31">
        <v>0</v>
      </c>
      <c r="M1527" s="31">
        <v>206</v>
      </c>
    </row>
    <row r="1528" spans="1:13" x14ac:dyDescent="0.2">
      <c r="A1528" s="29" t="s">
        <v>24</v>
      </c>
      <c r="B1528" s="29" t="s">
        <v>26</v>
      </c>
      <c r="C1528" s="29" t="s">
        <v>32</v>
      </c>
      <c r="D1528" s="29" t="s">
        <v>33</v>
      </c>
      <c r="E1528" s="32">
        <v>1</v>
      </c>
      <c r="F1528" s="29">
        <v>2017</v>
      </c>
      <c r="G1528" s="31">
        <v>599.95083610505469</v>
      </c>
      <c r="H1528" s="31">
        <v>94</v>
      </c>
      <c r="I1528" s="31">
        <v>30</v>
      </c>
      <c r="J1528" s="31">
        <v>0</v>
      </c>
      <c r="K1528" s="31">
        <v>217</v>
      </c>
      <c r="L1528" s="31">
        <v>43.400000000000006</v>
      </c>
      <c r="M1528" s="31">
        <v>167.4</v>
      </c>
    </row>
    <row r="1529" spans="1:13" x14ac:dyDescent="0.2">
      <c r="A1529" s="29" t="s">
        <v>24</v>
      </c>
      <c r="B1529" s="29" t="s">
        <v>26</v>
      </c>
      <c r="C1529" s="29" t="s">
        <v>32</v>
      </c>
      <c r="D1529" s="29" t="s">
        <v>33</v>
      </c>
      <c r="E1529" s="32">
        <v>1</v>
      </c>
      <c r="F1529" s="29">
        <v>2017</v>
      </c>
      <c r="G1529" s="31">
        <v>649.68549239407457</v>
      </c>
      <c r="H1529" s="31">
        <v>0</v>
      </c>
      <c r="I1529" s="31">
        <v>0</v>
      </c>
      <c r="J1529" s="31">
        <v>91</v>
      </c>
      <c r="K1529" s="31">
        <v>0</v>
      </c>
      <c r="L1529" s="31">
        <v>0</v>
      </c>
      <c r="M1529" s="31">
        <v>91</v>
      </c>
    </row>
    <row r="1530" spans="1:13" x14ac:dyDescent="0.2">
      <c r="A1530" s="29" t="s">
        <v>24</v>
      </c>
      <c r="B1530" s="29" t="s">
        <v>26</v>
      </c>
      <c r="C1530" s="29" t="s">
        <v>32</v>
      </c>
      <c r="D1530" s="29" t="s">
        <v>33</v>
      </c>
      <c r="E1530" s="32">
        <v>1</v>
      </c>
      <c r="F1530" s="29">
        <v>2017</v>
      </c>
      <c r="G1530" s="31">
        <v>697.44370766684278</v>
      </c>
      <c r="H1530" s="31">
        <v>52</v>
      </c>
      <c r="I1530" s="31">
        <v>81</v>
      </c>
      <c r="J1530" s="31">
        <v>17</v>
      </c>
      <c r="K1530" s="31">
        <v>22</v>
      </c>
      <c r="L1530" s="31">
        <v>4.4000000000000004</v>
      </c>
      <c r="M1530" s="31">
        <v>154.4</v>
      </c>
    </row>
    <row r="1531" spans="1:13" x14ac:dyDescent="0.2">
      <c r="A1531" s="29" t="s">
        <v>24</v>
      </c>
      <c r="B1531" s="29" t="s">
        <v>26</v>
      </c>
      <c r="C1531" s="29" t="s">
        <v>8</v>
      </c>
      <c r="D1531" s="29" t="s">
        <v>9</v>
      </c>
      <c r="E1531" s="32">
        <v>3</v>
      </c>
      <c r="F1531" s="29">
        <v>2007</v>
      </c>
      <c r="G1531" s="31">
        <v>499.35015843207361</v>
      </c>
      <c r="H1531" s="31">
        <v>0</v>
      </c>
      <c r="I1531" s="31">
        <v>270</v>
      </c>
      <c r="J1531" s="31">
        <v>48</v>
      </c>
      <c r="K1531" s="31">
        <v>0</v>
      </c>
      <c r="L1531" s="31">
        <v>0</v>
      </c>
      <c r="M1531" s="31">
        <v>318</v>
      </c>
    </row>
    <row r="1532" spans="1:13" x14ac:dyDescent="0.2">
      <c r="A1532" s="29" t="s">
        <v>24</v>
      </c>
      <c r="B1532" s="29" t="s">
        <v>26</v>
      </c>
      <c r="C1532" s="29" t="s">
        <v>8</v>
      </c>
      <c r="D1532" s="29" t="s">
        <v>9</v>
      </c>
      <c r="E1532" s="32">
        <v>3</v>
      </c>
      <c r="F1532" s="29">
        <v>2007</v>
      </c>
      <c r="G1532" s="31">
        <v>580.51526778772723</v>
      </c>
      <c r="H1532" s="31">
        <v>0</v>
      </c>
      <c r="I1532" s="31">
        <v>949</v>
      </c>
      <c r="J1532" s="31">
        <v>56</v>
      </c>
      <c r="K1532" s="31">
        <v>8</v>
      </c>
      <c r="L1532" s="31">
        <v>1.6</v>
      </c>
      <c r="M1532" s="31">
        <v>1006.6</v>
      </c>
    </row>
    <row r="1533" spans="1:13" x14ac:dyDescent="0.2">
      <c r="A1533" s="29" t="s">
        <v>24</v>
      </c>
      <c r="B1533" s="29" t="s">
        <v>26</v>
      </c>
      <c r="C1533" s="29" t="s">
        <v>8</v>
      </c>
      <c r="D1533" s="29" t="s">
        <v>9</v>
      </c>
      <c r="E1533" s="32">
        <v>3</v>
      </c>
      <c r="F1533" s="29">
        <v>2007</v>
      </c>
      <c r="G1533" s="31">
        <v>587.54992956635851</v>
      </c>
      <c r="H1533" s="31">
        <v>0</v>
      </c>
      <c r="I1533" s="31">
        <v>638</v>
      </c>
      <c r="J1533" s="31">
        <v>136</v>
      </c>
      <c r="K1533" s="31">
        <v>0</v>
      </c>
      <c r="L1533" s="31">
        <v>0</v>
      </c>
      <c r="M1533" s="31">
        <v>774</v>
      </c>
    </row>
    <row r="1534" spans="1:13" x14ac:dyDescent="0.2">
      <c r="A1534" s="29" t="s">
        <v>24</v>
      </c>
      <c r="B1534" s="29" t="s">
        <v>26</v>
      </c>
      <c r="C1534" s="29" t="s">
        <v>8</v>
      </c>
      <c r="D1534" s="29" t="s">
        <v>9</v>
      </c>
      <c r="E1534" s="32">
        <v>3</v>
      </c>
      <c r="F1534" s="29">
        <v>2008</v>
      </c>
      <c r="G1534" s="31">
        <v>489.51343390669803</v>
      </c>
      <c r="H1534" s="31">
        <v>0</v>
      </c>
      <c r="I1534" s="31">
        <v>191</v>
      </c>
      <c r="J1534" s="31">
        <v>21</v>
      </c>
      <c r="K1534" s="31">
        <v>231</v>
      </c>
      <c r="L1534" s="31">
        <v>46.2</v>
      </c>
      <c r="M1534" s="31">
        <v>258.2</v>
      </c>
    </row>
    <row r="1535" spans="1:13" x14ac:dyDescent="0.2">
      <c r="A1535" s="29" t="s">
        <v>24</v>
      </c>
      <c r="B1535" s="29" t="s">
        <v>26</v>
      </c>
      <c r="C1535" s="29" t="s">
        <v>8</v>
      </c>
      <c r="D1535" s="29" t="s">
        <v>9</v>
      </c>
      <c r="E1535" s="32">
        <v>3</v>
      </c>
      <c r="F1535" s="29">
        <v>2008</v>
      </c>
      <c r="G1535" s="31">
        <v>547.23535481826968</v>
      </c>
      <c r="H1535" s="31">
        <v>11</v>
      </c>
      <c r="I1535" s="31">
        <v>586</v>
      </c>
      <c r="J1535" s="31">
        <v>22</v>
      </c>
      <c r="K1535" s="31">
        <v>0</v>
      </c>
      <c r="L1535" s="31">
        <v>0</v>
      </c>
      <c r="M1535" s="31">
        <v>619</v>
      </c>
    </row>
    <row r="1536" spans="1:13" x14ac:dyDescent="0.2">
      <c r="A1536" s="29" t="s">
        <v>24</v>
      </c>
      <c r="B1536" s="29" t="s">
        <v>26</v>
      </c>
      <c r="C1536" s="29" t="s">
        <v>8</v>
      </c>
      <c r="D1536" s="29" t="s">
        <v>9</v>
      </c>
      <c r="E1536" s="30" t="s">
        <v>15</v>
      </c>
      <c r="F1536" s="29">
        <v>2008</v>
      </c>
      <c r="G1536" s="31">
        <v>489.51343390669803</v>
      </c>
      <c r="H1536" s="31">
        <v>0</v>
      </c>
      <c r="I1536" s="31">
        <v>0</v>
      </c>
      <c r="J1536" s="31">
        <v>20</v>
      </c>
      <c r="K1536" s="31">
        <v>0</v>
      </c>
      <c r="L1536" s="31">
        <v>0</v>
      </c>
      <c r="M1536" s="31">
        <v>20</v>
      </c>
    </row>
    <row r="1537" spans="1:13" x14ac:dyDescent="0.2">
      <c r="A1537" s="29" t="s">
        <v>24</v>
      </c>
      <c r="B1537" s="29" t="s">
        <v>26</v>
      </c>
      <c r="C1537" s="29" t="s">
        <v>8</v>
      </c>
      <c r="D1537" s="29" t="s">
        <v>9</v>
      </c>
      <c r="E1537" s="30" t="s">
        <v>16</v>
      </c>
      <c r="F1537" s="29">
        <v>2008</v>
      </c>
      <c r="G1537" s="31">
        <v>547.23535481826968</v>
      </c>
      <c r="H1537" s="31">
        <v>0</v>
      </c>
      <c r="I1537" s="31">
        <v>218</v>
      </c>
      <c r="J1537" s="31">
        <v>0</v>
      </c>
      <c r="K1537" s="31">
        <v>0</v>
      </c>
      <c r="L1537" s="31">
        <v>0</v>
      </c>
      <c r="M1537" s="31">
        <v>218</v>
      </c>
    </row>
    <row r="1538" spans="1:13" x14ac:dyDescent="0.2">
      <c r="A1538" s="29" t="s">
        <v>24</v>
      </c>
      <c r="B1538" s="29" t="s">
        <v>26</v>
      </c>
      <c r="C1538" s="29" t="s">
        <v>8</v>
      </c>
      <c r="D1538" s="29" t="s">
        <v>9</v>
      </c>
      <c r="E1538" s="32">
        <v>2</v>
      </c>
      <c r="F1538" s="29">
        <v>2010</v>
      </c>
      <c r="G1538" s="31">
        <v>568.03805494737526</v>
      </c>
      <c r="H1538" s="31">
        <v>0</v>
      </c>
      <c r="I1538" s="31">
        <v>119</v>
      </c>
      <c r="J1538" s="31">
        <v>11</v>
      </c>
      <c r="K1538" s="31">
        <v>0</v>
      </c>
      <c r="L1538" s="31">
        <v>0</v>
      </c>
      <c r="M1538" s="31">
        <v>130</v>
      </c>
    </row>
    <row r="1539" spans="1:13" x14ac:dyDescent="0.2">
      <c r="A1539" s="29" t="s">
        <v>24</v>
      </c>
      <c r="B1539" s="29" t="s">
        <v>26</v>
      </c>
      <c r="C1539" s="29" t="s">
        <v>8</v>
      </c>
      <c r="D1539" s="29" t="s">
        <v>9</v>
      </c>
      <c r="E1539" s="32">
        <v>2</v>
      </c>
      <c r="F1539" s="29">
        <v>2012</v>
      </c>
      <c r="G1539" s="31">
        <v>676.68824291188605</v>
      </c>
      <c r="H1539" s="31">
        <v>0</v>
      </c>
      <c r="I1539" s="31">
        <v>924</v>
      </c>
      <c r="J1539" s="31">
        <v>0</v>
      </c>
      <c r="K1539" s="31">
        <v>0</v>
      </c>
      <c r="L1539" s="31">
        <v>0</v>
      </c>
      <c r="M1539" s="31">
        <v>924</v>
      </c>
    </row>
    <row r="1540" spans="1:13" x14ac:dyDescent="0.2">
      <c r="A1540" s="29" t="s">
        <v>24</v>
      </c>
      <c r="B1540" s="29" t="s">
        <v>26</v>
      </c>
      <c r="C1540" s="29" t="s">
        <v>8</v>
      </c>
      <c r="D1540" s="29" t="s">
        <v>38</v>
      </c>
      <c r="E1540" s="32">
        <v>3</v>
      </c>
      <c r="F1540" s="29">
        <v>2001</v>
      </c>
      <c r="G1540" s="31">
        <v>732.45693563009979</v>
      </c>
      <c r="H1540" s="31">
        <v>0</v>
      </c>
      <c r="I1540" s="31">
        <v>238</v>
      </c>
      <c r="J1540" s="31">
        <v>0</v>
      </c>
      <c r="K1540" s="31">
        <v>0</v>
      </c>
      <c r="L1540" s="31">
        <v>0</v>
      </c>
      <c r="M1540" s="31">
        <v>238</v>
      </c>
    </row>
    <row r="1541" spans="1:13" x14ac:dyDescent="0.2">
      <c r="A1541" s="29" t="s">
        <v>24</v>
      </c>
      <c r="B1541" s="29" t="s">
        <v>26</v>
      </c>
      <c r="C1541" s="29" t="s">
        <v>8</v>
      </c>
      <c r="D1541" s="29" t="s">
        <v>38</v>
      </c>
      <c r="E1541" s="32">
        <v>3</v>
      </c>
      <c r="F1541" s="29">
        <v>2004</v>
      </c>
      <c r="G1541" s="31">
        <v>380.73692405220294</v>
      </c>
      <c r="H1541" s="31">
        <v>640</v>
      </c>
      <c r="I1541" s="31">
        <v>467</v>
      </c>
      <c r="J1541" s="31">
        <v>173</v>
      </c>
      <c r="K1541" s="31">
        <v>1889</v>
      </c>
      <c r="L1541" s="31">
        <v>377.8</v>
      </c>
      <c r="M1541" s="31">
        <v>1657.8</v>
      </c>
    </row>
    <row r="1542" spans="1:13" x14ac:dyDescent="0.2">
      <c r="A1542" s="29" t="s">
        <v>24</v>
      </c>
      <c r="B1542" s="29" t="s">
        <v>26</v>
      </c>
      <c r="C1542" s="29" t="s">
        <v>8</v>
      </c>
      <c r="D1542" s="29" t="s">
        <v>38</v>
      </c>
      <c r="E1542" s="32">
        <v>3</v>
      </c>
      <c r="F1542" s="29">
        <v>2004</v>
      </c>
      <c r="G1542" s="31">
        <v>789.30635838150295</v>
      </c>
      <c r="H1542" s="31">
        <v>0</v>
      </c>
      <c r="I1542" s="31">
        <v>946</v>
      </c>
      <c r="J1542" s="31">
        <v>54</v>
      </c>
      <c r="K1542" s="31">
        <v>0</v>
      </c>
      <c r="L1542" s="31">
        <v>0</v>
      </c>
      <c r="M1542" s="31">
        <v>1000</v>
      </c>
    </row>
    <row r="1543" spans="1:13" x14ac:dyDescent="0.2">
      <c r="A1543" s="29" t="s">
        <v>24</v>
      </c>
      <c r="B1543" s="29" t="s">
        <v>26</v>
      </c>
      <c r="C1543" s="29" t="s">
        <v>8</v>
      </c>
      <c r="D1543" s="29" t="s">
        <v>38</v>
      </c>
      <c r="E1543" s="32">
        <v>3</v>
      </c>
      <c r="F1543" s="29">
        <v>2005</v>
      </c>
      <c r="G1543" s="31">
        <v>412.37619425762949</v>
      </c>
      <c r="H1543" s="31">
        <v>179</v>
      </c>
      <c r="I1543" s="31">
        <v>836</v>
      </c>
      <c r="J1543" s="31">
        <v>71</v>
      </c>
      <c r="K1543" s="31">
        <v>1211</v>
      </c>
      <c r="L1543" s="31">
        <v>242.20000000000002</v>
      </c>
      <c r="M1543" s="31">
        <v>1328.2</v>
      </c>
    </row>
    <row r="1544" spans="1:13" x14ac:dyDescent="0.2">
      <c r="A1544" s="29" t="s">
        <v>24</v>
      </c>
      <c r="B1544" s="29" t="s">
        <v>26</v>
      </c>
      <c r="C1544" s="29" t="s">
        <v>8</v>
      </c>
      <c r="D1544" s="29" t="s">
        <v>38</v>
      </c>
      <c r="E1544" s="32">
        <v>3</v>
      </c>
      <c r="F1544" s="29">
        <v>2005</v>
      </c>
      <c r="G1544" s="31">
        <v>455.46649331306708</v>
      </c>
      <c r="H1544" s="31">
        <v>424</v>
      </c>
      <c r="I1544" s="31">
        <v>1080</v>
      </c>
      <c r="J1544" s="31">
        <v>272</v>
      </c>
      <c r="K1544" s="31">
        <v>0</v>
      </c>
      <c r="L1544" s="31">
        <v>0</v>
      </c>
      <c r="M1544" s="31">
        <v>1776</v>
      </c>
    </row>
    <row r="1545" spans="1:13" x14ac:dyDescent="0.2">
      <c r="A1545" s="29" t="s">
        <v>24</v>
      </c>
      <c r="B1545" s="29" t="s">
        <v>26</v>
      </c>
      <c r="C1545" s="29" t="s">
        <v>8</v>
      </c>
      <c r="D1545" s="29" t="s">
        <v>38</v>
      </c>
      <c r="E1545" s="32">
        <v>3</v>
      </c>
      <c r="F1545" s="29">
        <v>2007</v>
      </c>
      <c r="G1545" s="31">
        <v>480.31169809169535</v>
      </c>
      <c r="H1545" s="31">
        <v>0</v>
      </c>
      <c r="I1545" s="31">
        <v>800</v>
      </c>
      <c r="J1545" s="31">
        <v>8</v>
      </c>
      <c r="K1545" s="31">
        <v>0</v>
      </c>
      <c r="L1545" s="31">
        <v>0</v>
      </c>
      <c r="M1545" s="31">
        <v>808</v>
      </c>
    </row>
    <row r="1546" spans="1:13" x14ac:dyDescent="0.2">
      <c r="A1546" s="29" t="s">
        <v>24</v>
      </c>
      <c r="B1546" s="29" t="s">
        <v>26</v>
      </c>
      <c r="C1546" s="29" t="s">
        <v>8</v>
      </c>
      <c r="D1546" s="29" t="s">
        <v>38</v>
      </c>
      <c r="E1546" s="32">
        <v>3</v>
      </c>
      <c r="F1546" s="29">
        <v>2008</v>
      </c>
      <c r="G1546" s="31">
        <v>506.6630923288393</v>
      </c>
      <c r="H1546" s="31">
        <v>1135</v>
      </c>
      <c r="I1546" s="31">
        <v>57</v>
      </c>
      <c r="J1546" s="31">
        <v>53</v>
      </c>
      <c r="K1546" s="31">
        <v>20</v>
      </c>
      <c r="L1546" s="31">
        <v>4</v>
      </c>
      <c r="M1546" s="31">
        <v>1249</v>
      </c>
    </row>
    <row r="1547" spans="1:13" x14ac:dyDescent="0.2">
      <c r="A1547" s="29" t="s">
        <v>24</v>
      </c>
      <c r="B1547" s="29" t="s">
        <v>26</v>
      </c>
      <c r="C1547" s="29" t="s">
        <v>8</v>
      </c>
      <c r="D1547" s="29" t="s">
        <v>38</v>
      </c>
      <c r="E1547" s="32">
        <v>3</v>
      </c>
      <c r="F1547" s="29">
        <v>2008</v>
      </c>
      <c r="G1547" s="31">
        <v>530.53654818200107</v>
      </c>
      <c r="H1547" s="31">
        <v>0</v>
      </c>
      <c r="I1547" s="31">
        <v>293</v>
      </c>
      <c r="J1547" s="31">
        <v>0</v>
      </c>
      <c r="K1547" s="31">
        <v>0</v>
      </c>
      <c r="L1547" s="31">
        <v>0</v>
      </c>
      <c r="M1547" s="31">
        <v>293</v>
      </c>
    </row>
    <row r="1548" spans="1:13" x14ac:dyDescent="0.2">
      <c r="A1548" s="29" t="s">
        <v>24</v>
      </c>
      <c r="B1548" s="29" t="s">
        <v>26</v>
      </c>
      <c r="C1548" s="29" t="s">
        <v>8</v>
      </c>
      <c r="D1548" s="29" t="s">
        <v>38</v>
      </c>
      <c r="E1548" s="30" t="s">
        <v>15</v>
      </c>
      <c r="F1548" s="29">
        <v>2008</v>
      </c>
      <c r="G1548" s="31">
        <v>530.53654818200107</v>
      </c>
      <c r="H1548" s="31">
        <v>0</v>
      </c>
      <c r="I1548" s="31">
        <v>100</v>
      </c>
      <c r="J1548" s="31">
        <v>0</v>
      </c>
      <c r="K1548" s="31">
        <v>0</v>
      </c>
      <c r="L1548" s="31">
        <v>0</v>
      </c>
      <c r="M1548" s="31">
        <v>100</v>
      </c>
    </row>
    <row r="1549" spans="1:13" x14ac:dyDescent="0.2">
      <c r="A1549" s="29" t="s">
        <v>24</v>
      </c>
      <c r="B1549" s="29" t="s">
        <v>26</v>
      </c>
      <c r="C1549" s="29" t="s">
        <v>8</v>
      </c>
      <c r="D1549" s="29" t="s">
        <v>38</v>
      </c>
      <c r="E1549" s="30" t="s">
        <v>16</v>
      </c>
      <c r="F1549" s="29">
        <v>2008</v>
      </c>
      <c r="G1549" s="31">
        <v>482.38765447561087</v>
      </c>
      <c r="H1549" s="31">
        <v>0</v>
      </c>
      <c r="I1549" s="31">
        <v>328</v>
      </c>
      <c r="J1549" s="31">
        <v>0</v>
      </c>
      <c r="K1549" s="31">
        <v>0</v>
      </c>
      <c r="L1549" s="31">
        <v>0</v>
      </c>
      <c r="M1549" s="31">
        <v>328</v>
      </c>
    </row>
    <row r="1550" spans="1:13" x14ac:dyDescent="0.2">
      <c r="A1550" s="29" t="s">
        <v>24</v>
      </c>
      <c r="B1550" s="29" t="s">
        <v>26</v>
      </c>
      <c r="C1550" s="29" t="s">
        <v>8</v>
      </c>
      <c r="D1550" s="29" t="s">
        <v>38</v>
      </c>
      <c r="E1550" s="32">
        <v>3</v>
      </c>
      <c r="F1550" s="29">
        <v>2009</v>
      </c>
      <c r="G1550" s="31">
        <v>559.26910299003316</v>
      </c>
      <c r="H1550" s="31">
        <v>500</v>
      </c>
      <c r="I1550" s="31">
        <v>316</v>
      </c>
      <c r="J1550" s="31">
        <v>28</v>
      </c>
      <c r="K1550" s="31">
        <v>0</v>
      </c>
      <c r="L1550" s="31">
        <v>0</v>
      </c>
      <c r="M1550" s="31">
        <v>844</v>
      </c>
    </row>
    <row r="1551" spans="1:13" x14ac:dyDescent="0.2">
      <c r="A1551" s="29" t="s">
        <v>24</v>
      </c>
      <c r="B1551" s="29" t="s">
        <v>26</v>
      </c>
      <c r="C1551" s="29" t="s">
        <v>8</v>
      </c>
      <c r="D1551" s="29" t="s">
        <v>38</v>
      </c>
      <c r="E1551" s="32">
        <v>2</v>
      </c>
      <c r="F1551" s="29">
        <v>2010</v>
      </c>
      <c r="G1551" s="31">
        <v>429.48138289556294</v>
      </c>
      <c r="H1551" s="31">
        <v>5</v>
      </c>
      <c r="I1551" s="31">
        <v>480</v>
      </c>
      <c r="J1551" s="31">
        <v>28</v>
      </c>
      <c r="K1551" s="31">
        <v>61</v>
      </c>
      <c r="L1551" s="31">
        <v>12.200000000000001</v>
      </c>
      <c r="M1551" s="31">
        <v>525.20000000000005</v>
      </c>
    </row>
    <row r="1552" spans="1:13" x14ac:dyDescent="0.2">
      <c r="A1552" s="29" t="s">
        <v>24</v>
      </c>
      <c r="B1552" s="29" t="s">
        <v>26</v>
      </c>
      <c r="C1552" s="29" t="s">
        <v>8</v>
      </c>
      <c r="D1552" s="29" t="s">
        <v>38</v>
      </c>
      <c r="E1552" s="32">
        <v>2</v>
      </c>
      <c r="F1552" s="29">
        <v>2010</v>
      </c>
      <c r="G1552" s="31">
        <v>436.22166250122405</v>
      </c>
      <c r="H1552" s="31">
        <v>0</v>
      </c>
      <c r="I1552" s="31">
        <v>797</v>
      </c>
      <c r="J1552" s="31">
        <v>47</v>
      </c>
      <c r="K1552" s="31">
        <v>360</v>
      </c>
      <c r="L1552" s="31">
        <v>72</v>
      </c>
      <c r="M1552" s="31">
        <v>916</v>
      </c>
    </row>
    <row r="1553" spans="1:13" x14ac:dyDescent="0.2">
      <c r="A1553" s="29" t="s">
        <v>24</v>
      </c>
      <c r="B1553" s="29" t="s">
        <v>26</v>
      </c>
      <c r="C1553" s="29" t="s">
        <v>8</v>
      </c>
      <c r="D1553" s="29" t="s">
        <v>38</v>
      </c>
      <c r="E1553" s="32">
        <v>2</v>
      </c>
      <c r="F1553" s="29">
        <v>2010</v>
      </c>
      <c r="G1553" s="31">
        <v>476.11195122364848</v>
      </c>
      <c r="H1553" s="31">
        <v>0</v>
      </c>
      <c r="I1553" s="31">
        <v>966</v>
      </c>
      <c r="J1553" s="31">
        <v>0</v>
      </c>
      <c r="K1553" s="31">
        <v>2</v>
      </c>
      <c r="L1553" s="31">
        <v>0.4</v>
      </c>
      <c r="M1553" s="31">
        <v>966.4</v>
      </c>
    </row>
    <row r="1554" spans="1:13" x14ac:dyDescent="0.2">
      <c r="A1554" s="29" t="s">
        <v>24</v>
      </c>
      <c r="B1554" s="29" t="s">
        <v>26</v>
      </c>
      <c r="C1554" s="29" t="s">
        <v>8</v>
      </c>
      <c r="D1554" s="29" t="s">
        <v>38</v>
      </c>
      <c r="E1554" s="30" t="s">
        <v>12</v>
      </c>
      <c r="F1554" s="29">
        <v>2010</v>
      </c>
      <c r="G1554" s="31">
        <v>429.48138289556294</v>
      </c>
      <c r="H1554" s="31">
        <v>130</v>
      </c>
      <c r="I1554" s="31">
        <v>62</v>
      </c>
      <c r="J1554" s="31">
        <v>0</v>
      </c>
      <c r="K1554" s="31">
        <v>53</v>
      </c>
      <c r="L1554" s="31">
        <v>10.600000000000001</v>
      </c>
      <c r="M1554" s="31">
        <v>202.6</v>
      </c>
    </row>
    <row r="1555" spans="1:13" x14ac:dyDescent="0.2">
      <c r="A1555" s="29" t="s">
        <v>24</v>
      </c>
      <c r="B1555" s="29" t="s">
        <v>26</v>
      </c>
      <c r="C1555" s="29" t="s">
        <v>8</v>
      </c>
      <c r="D1555" s="29" t="s">
        <v>38</v>
      </c>
      <c r="E1555" s="30" t="s">
        <v>12</v>
      </c>
      <c r="F1555" s="29">
        <v>2010</v>
      </c>
      <c r="G1555" s="31">
        <v>436.22166250122405</v>
      </c>
      <c r="H1555" s="31">
        <v>16</v>
      </c>
      <c r="I1555" s="31">
        <v>40</v>
      </c>
      <c r="J1555" s="31">
        <v>12</v>
      </c>
      <c r="K1555" s="31">
        <v>0</v>
      </c>
      <c r="L1555" s="31">
        <v>0</v>
      </c>
      <c r="M1555" s="31">
        <v>68</v>
      </c>
    </row>
    <row r="1556" spans="1:13" x14ac:dyDescent="0.2">
      <c r="A1556" s="29" t="s">
        <v>24</v>
      </c>
      <c r="B1556" s="29" t="s">
        <v>26</v>
      </c>
      <c r="C1556" s="29" t="s">
        <v>8</v>
      </c>
      <c r="D1556" s="29" t="s">
        <v>38</v>
      </c>
      <c r="E1556" s="32">
        <v>2</v>
      </c>
      <c r="F1556" s="29">
        <v>2012</v>
      </c>
      <c r="G1556" s="31">
        <v>669.81818181818187</v>
      </c>
      <c r="H1556" s="31">
        <v>57</v>
      </c>
      <c r="I1556" s="31">
        <v>712</v>
      </c>
      <c r="J1556" s="31">
        <v>17</v>
      </c>
      <c r="K1556" s="31">
        <v>18</v>
      </c>
      <c r="L1556" s="31">
        <v>3.6</v>
      </c>
      <c r="M1556" s="31">
        <v>789.6</v>
      </c>
    </row>
    <row r="1557" spans="1:13" x14ac:dyDescent="0.2">
      <c r="A1557" s="29" t="s">
        <v>24</v>
      </c>
      <c r="B1557" s="29" t="s">
        <v>26</v>
      </c>
      <c r="C1557" s="29" t="s">
        <v>8</v>
      </c>
      <c r="D1557" s="29" t="s">
        <v>38</v>
      </c>
      <c r="E1557" s="32">
        <v>1</v>
      </c>
      <c r="F1557" s="29">
        <v>2015</v>
      </c>
      <c r="G1557" s="31">
        <v>560.99033283655911</v>
      </c>
      <c r="H1557" s="31">
        <v>292</v>
      </c>
      <c r="I1557" s="31">
        <v>281</v>
      </c>
      <c r="J1557" s="31">
        <v>0</v>
      </c>
      <c r="K1557" s="31">
        <v>11</v>
      </c>
      <c r="L1557" s="31">
        <v>2.2000000000000002</v>
      </c>
      <c r="M1557" s="31">
        <v>575.20000000000005</v>
      </c>
    </row>
    <row r="1558" spans="1:13" x14ac:dyDescent="0.2">
      <c r="A1558" s="29" t="s">
        <v>24</v>
      </c>
      <c r="B1558" s="29" t="s">
        <v>26</v>
      </c>
      <c r="C1558" s="29" t="s">
        <v>8</v>
      </c>
      <c r="D1558" s="29" t="s">
        <v>38</v>
      </c>
      <c r="E1558" s="32">
        <v>1</v>
      </c>
      <c r="F1558" s="29">
        <v>2016</v>
      </c>
      <c r="G1558" s="31">
        <v>716.5033911077619</v>
      </c>
      <c r="H1558" s="31">
        <v>266</v>
      </c>
      <c r="I1558" s="31">
        <v>32</v>
      </c>
      <c r="J1558" s="31">
        <v>4</v>
      </c>
      <c r="K1558" s="31">
        <v>0</v>
      </c>
      <c r="L1558" s="31">
        <v>0</v>
      </c>
      <c r="M1558" s="31">
        <v>302</v>
      </c>
    </row>
    <row r="1559" spans="1:13" x14ac:dyDescent="0.2">
      <c r="A1559" s="29" t="s">
        <v>24</v>
      </c>
      <c r="B1559" s="29" t="s">
        <v>26</v>
      </c>
      <c r="C1559" s="29" t="s">
        <v>8</v>
      </c>
      <c r="D1559" s="29" t="s">
        <v>38</v>
      </c>
      <c r="E1559" s="32">
        <v>1</v>
      </c>
      <c r="F1559" s="29">
        <v>2017</v>
      </c>
      <c r="G1559" s="31">
        <v>1028.840579710145</v>
      </c>
      <c r="H1559" s="31">
        <v>43</v>
      </c>
      <c r="I1559" s="31">
        <v>15</v>
      </c>
      <c r="J1559" s="31">
        <v>0</v>
      </c>
      <c r="K1559" s="31">
        <v>22</v>
      </c>
      <c r="L1559" s="31">
        <v>4.4000000000000004</v>
      </c>
      <c r="M1559" s="31">
        <v>62.4</v>
      </c>
    </row>
    <row r="1560" spans="1:13" x14ac:dyDescent="0.2">
      <c r="A1560" s="29" t="s">
        <v>24</v>
      </c>
      <c r="B1560" s="29" t="s">
        <v>26</v>
      </c>
      <c r="C1560" s="29" t="s">
        <v>30</v>
      </c>
      <c r="D1560" s="29" t="s">
        <v>31</v>
      </c>
      <c r="E1560" s="32">
        <v>3</v>
      </c>
      <c r="F1560" s="29">
        <v>1991</v>
      </c>
      <c r="G1560" s="31">
        <v>229.2757151552039</v>
      </c>
      <c r="H1560" s="31">
        <v>25</v>
      </c>
      <c r="I1560" s="31">
        <v>230</v>
      </c>
      <c r="J1560" s="31">
        <v>420</v>
      </c>
      <c r="K1560" s="31">
        <v>152</v>
      </c>
      <c r="L1560" s="31">
        <v>30.400000000000002</v>
      </c>
      <c r="M1560" s="31">
        <v>705.4</v>
      </c>
    </row>
    <row r="1561" spans="1:13" x14ac:dyDescent="0.2">
      <c r="A1561" s="29" t="s">
        <v>24</v>
      </c>
      <c r="B1561" s="29" t="s">
        <v>26</v>
      </c>
      <c r="C1561" s="29" t="s">
        <v>30</v>
      </c>
      <c r="D1561" s="29" t="s">
        <v>31</v>
      </c>
      <c r="E1561" s="32">
        <v>3</v>
      </c>
      <c r="F1561" s="29">
        <v>1991</v>
      </c>
      <c r="G1561" s="31">
        <v>272.38723872387237</v>
      </c>
      <c r="H1561" s="31">
        <v>0</v>
      </c>
      <c r="I1561" s="31">
        <v>583</v>
      </c>
      <c r="J1561" s="31">
        <v>46</v>
      </c>
      <c r="K1561" s="31">
        <v>34</v>
      </c>
      <c r="L1561" s="31">
        <v>6.8000000000000007</v>
      </c>
      <c r="M1561" s="31">
        <v>635.79999999999995</v>
      </c>
    </row>
    <row r="1562" spans="1:13" x14ac:dyDescent="0.2">
      <c r="A1562" s="29" t="s">
        <v>24</v>
      </c>
      <c r="B1562" s="29" t="s">
        <v>26</v>
      </c>
      <c r="C1562" s="29" t="s">
        <v>30</v>
      </c>
      <c r="D1562" s="29" t="s">
        <v>31</v>
      </c>
      <c r="E1562" s="32">
        <v>3</v>
      </c>
      <c r="F1562" s="29">
        <v>2003</v>
      </c>
      <c r="G1562" s="31">
        <v>469.9076525945855</v>
      </c>
      <c r="H1562" s="31">
        <v>101</v>
      </c>
      <c r="I1562" s="31">
        <v>622</v>
      </c>
      <c r="J1562" s="31">
        <v>0</v>
      </c>
      <c r="K1562" s="31">
        <v>0</v>
      </c>
      <c r="L1562" s="31">
        <v>0</v>
      </c>
      <c r="M1562" s="31">
        <v>723</v>
      </c>
    </row>
    <row r="1563" spans="1:13" x14ac:dyDescent="0.2">
      <c r="A1563" s="29" t="s">
        <v>24</v>
      </c>
      <c r="B1563" s="29" t="s">
        <v>26</v>
      </c>
      <c r="C1563" s="29" t="s">
        <v>30</v>
      </c>
      <c r="D1563" s="29" t="s">
        <v>31</v>
      </c>
      <c r="E1563" s="32">
        <v>3</v>
      </c>
      <c r="F1563" s="29">
        <v>2004</v>
      </c>
      <c r="G1563" s="31">
        <v>397.34381880557606</v>
      </c>
      <c r="H1563" s="31">
        <v>0</v>
      </c>
      <c r="I1563" s="31">
        <v>1568</v>
      </c>
      <c r="J1563" s="31">
        <v>0</v>
      </c>
      <c r="K1563" s="31">
        <v>224</v>
      </c>
      <c r="L1563" s="31">
        <v>44.800000000000004</v>
      </c>
      <c r="M1563" s="31">
        <v>1612.8</v>
      </c>
    </row>
    <row r="1564" spans="1:13" x14ac:dyDescent="0.2">
      <c r="A1564" s="29" t="s">
        <v>24</v>
      </c>
      <c r="B1564" s="29" t="s">
        <v>26</v>
      </c>
      <c r="C1564" s="29" t="s">
        <v>30</v>
      </c>
      <c r="D1564" s="29" t="s">
        <v>31</v>
      </c>
      <c r="E1564" s="32">
        <v>3</v>
      </c>
      <c r="F1564" s="29">
        <v>2004</v>
      </c>
      <c r="G1564" s="31">
        <v>419.04160343466549</v>
      </c>
      <c r="H1564" s="31">
        <v>0</v>
      </c>
      <c r="I1564" s="31">
        <v>1285</v>
      </c>
      <c r="J1564" s="31">
        <v>0</v>
      </c>
      <c r="K1564" s="31">
        <v>0</v>
      </c>
      <c r="L1564" s="31">
        <v>0</v>
      </c>
      <c r="M1564" s="31">
        <v>1285</v>
      </c>
    </row>
    <row r="1565" spans="1:13" x14ac:dyDescent="0.2">
      <c r="A1565" s="29" t="s">
        <v>24</v>
      </c>
      <c r="B1565" s="29" t="s">
        <v>26</v>
      </c>
      <c r="C1565" s="29" t="s">
        <v>30</v>
      </c>
      <c r="D1565" s="29" t="s">
        <v>31</v>
      </c>
      <c r="E1565" s="32">
        <v>3</v>
      </c>
      <c r="F1565" s="29">
        <v>2005</v>
      </c>
      <c r="G1565" s="31">
        <v>360.40095500301925</v>
      </c>
      <c r="H1565" s="31">
        <v>0</v>
      </c>
      <c r="I1565" s="31">
        <v>835</v>
      </c>
      <c r="J1565" s="31">
        <v>408</v>
      </c>
      <c r="K1565" s="31">
        <v>1950</v>
      </c>
      <c r="L1565" s="31">
        <v>390</v>
      </c>
      <c r="M1565" s="31">
        <v>1633</v>
      </c>
    </row>
    <row r="1566" spans="1:13" x14ac:dyDescent="0.2">
      <c r="A1566" s="29" t="s">
        <v>24</v>
      </c>
      <c r="B1566" s="29" t="s">
        <v>26</v>
      </c>
      <c r="C1566" s="29" t="s">
        <v>30</v>
      </c>
      <c r="D1566" s="29" t="s">
        <v>31</v>
      </c>
      <c r="E1566" s="32">
        <v>3</v>
      </c>
      <c r="F1566" s="29">
        <v>2006</v>
      </c>
      <c r="G1566" s="31">
        <v>487.63713714751333</v>
      </c>
      <c r="H1566" s="31">
        <v>0</v>
      </c>
      <c r="I1566" s="31">
        <v>403</v>
      </c>
      <c r="J1566" s="31">
        <v>106</v>
      </c>
      <c r="K1566" s="31">
        <v>187</v>
      </c>
      <c r="L1566" s="31">
        <v>37.4</v>
      </c>
      <c r="M1566" s="31">
        <v>546.4</v>
      </c>
    </row>
    <row r="1567" spans="1:13" x14ac:dyDescent="0.2">
      <c r="A1567" s="29" t="s">
        <v>24</v>
      </c>
      <c r="B1567" s="29" t="s">
        <v>26</v>
      </c>
      <c r="C1567" s="29" t="s">
        <v>30</v>
      </c>
      <c r="D1567" s="29" t="s">
        <v>31</v>
      </c>
      <c r="E1567" s="32">
        <v>3</v>
      </c>
      <c r="F1567" s="29">
        <v>2007</v>
      </c>
      <c r="G1567" s="31">
        <v>749.19739696312365</v>
      </c>
      <c r="H1567" s="31">
        <v>0</v>
      </c>
      <c r="I1567" s="31">
        <v>625</v>
      </c>
      <c r="J1567" s="31">
        <v>42</v>
      </c>
      <c r="K1567" s="31">
        <v>0</v>
      </c>
      <c r="L1567" s="31">
        <v>0</v>
      </c>
      <c r="M1567" s="31">
        <v>667</v>
      </c>
    </row>
    <row r="1568" spans="1:13" x14ac:dyDescent="0.2">
      <c r="A1568" s="29" t="s">
        <v>24</v>
      </c>
      <c r="B1568" s="29" t="s">
        <v>26</v>
      </c>
      <c r="C1568" s="29" t="s">
        <v>30</v>
      </c>
      <c r="D1568" s="29" t="s">
        <v>31</v>
      </c>
      <c r="E1568" s="32">
        <v>3</v>
      </c>
      <c r="F1568" s="29">
        <v>2008</v>
      </c>
      <c r="G1568" s="31">
        <v>504.09367143115423</v>
      </c>
      <c r="H1568" s="31">
        <v>0</v>
      </c>
      <c r="I1568" s="31">
        <v>837</v>
      </c>
      <c r="J1568" s="31">
        <v>0</v>
      </c>
      <c r="K1568" s="31">
        <v>0</v>
      </c>
      <c r="L1568" s="31">
        <v>0</v>
      </c>
      <c r="M1568" s="31">
        <v>837</v>
      </c>
    </row>
    <row r="1569" spans="1:13" x14ac:dyDescent="0.2">
      <c r="A1569" s="29" t="s">
        <v>24</v>
      </c>
      <c r="B1569" s="29" t="s">
        <v>26</v>
      </c>
      <c r="C1569" s="29" t="s">
        <v>30</v>
      </c>
      <c r="D1569" s="29" t="s">
        <v>31</v>
      </c>
      <c r="E1569" s="32">
        <v>3</v>
      </c>
      <c r="F1569" s="29">
        <v>2008</v>
      </c>
      <c r="G1569" s="31">
        <v>505.66662953899311</v>
      </c>
      <c r="H1569" s="31">
        <v>0</v>
      </c>
      <c r="I1569" s="31">
        <v>1520</v>
      </c>
      <c r="J1569" s="31">
        <v>0</v>
      </c>
      <c r="K1569" s="31">
        <v>214</v>
      </c>
      <c r="L1569" s="31">
        <v>42.800000000000004</v>
      </c>
      <c r="M1569" s="31">
        <v>1562.8</v>
      </c>
    </row>
    <row r="1570" spans="1:13" x14ac:dyDescent="0.2">
      <c r="A1570" s="29" t="s">
        <v>24</v>
      </c>
      <c r="B1570" s="29" t="s">
        <v>26</v>
      </c>
      <c r="C1570" s="29" t="s">
        <v>30</v>
      </c>
      <c r="D1570" s="29" t="s">
        <v>31</v>
      </c>
      <c r="E1570" s="32">
        <v>3</v>
      </c>
      <c r="F1570" s="29">
        <v>2008</v>
      </c>
      <c r="G1570" s="31">
        <v>521.34002974537725</v>
      </c>
      <c r="H1570" s="31">
        <v>14</v>
      </c>
      <c r="I1570" s="31">
        <v>440</v>
      </c>
      <c r="J1570" s="31">
        <v>1726</v>
      </c>
      <c r="K1570" s="31">
        <v>0</v>
      </c>
      <c r="L1570" s="31">
        <v>0</v>
      </c>
      <c r="M1570" s="31">
        <v>2180</v>
      </c>
    </row>
    <row r="1571" spans="1:13" x14ac:dyDescent="0.2">
      <c r="A1571" s="29" t="s">
        <v>24</v>
      </c>
      <c r="B1571" s="29" t="s">
        <v>26</v>
      </c>
      <c r="C1571" s="29" t="s">
        <v>30</v>
      </c>
      <c r="D1571" s="29" t="s">
        <v>31</v>
      </c>
      <c r="E1571" s="32">
        <v>3</v>
      </c>
      <c r="F1571" s="29">
        <v>2008</v>
      </c>
      <c r="G1571" s="31">
        <v>523.76035022801352</v>
      </c>
      <c r="H1571" s="31">
        <v>0</v>
      </c>
      <c r="I1571" s="31">
        <v>310</v>
      </c>
      <c r="J1571" s="31">
        <v>779</v>
      </c>
      <c r="K1571" s="31">
        <v>0</v>
      </c>
      <c r="L1571" s="31">
        <v>0</v>
      </c>
      <c r="M1571" s="31">
        <v>1089</v>
      </c>
    </row>
    <row r="1572" spans="1:13" x14ac:dyDescent="0.2">
      <c r="A1572" s="29" t="s">
        <v>24</v>
      </c>
      <c r="B1572" s="29" t="s">
        <v>26</v>
      </c>
      <c r="C1572" s="29" t="s">
        <v>30</v>
      </c>
      <c r="D1572" s="29" t="s">
        <v>31</v>
      </c>
      <c r="E1572" s="30" t="s">
        <v>15</v>
      </c>
      <c r="F1572" s="29">
        <v>2008</v>
      </c>
      <c r="G1572" s="31">
        <v>505.66662953899311</v>
      </c>
      <c r="H1572" s="31">
        <v>3</v>
      </c>
      <c r="I1572" s="31">
        <v>90</v>
      </c>
      <c r="J1572" s="31">
        <v>50</v>
      </c>
      <c r="K1572" s="31">
        <v>0</v>
      </c>
      <c r="L1572" s="31">
        <v>0</v>
      </c>
      <c r="M1572" s="31">
        <v>143</v>
      </c>
    </row>
    <row r="1573" spans="1:13" x14ac:dyDescent="0.2">
      <c r="A1573" s="29" t="s">
        <v>24</v>
      </c>
      <c r="B1573" s="29" t="s">
        <v>26</v>
      </c>
      <c r="C1573" s="29" t="s">
        <v>30</v>
      </c>
      <c r="D1573" s="29" t="s">
        <v>31</v>
      </c>
      <c r="E1573" s="30" t="s">
        <v>15</v>
      </c>
      <c r="F1573" s="29">
        <v>2008</v>
      </c>
      <c r="G1573" s="31">
        <v>506.95782705518377</v>
      </c>
      <c r="H1573" s="31">
        <v>45</v>
      </c>
      <c r="I1573" s="31">
        <v>12</v>
      </c>
      <c r="J1573" s="31">
        <v>0</v>
      </c>
      <c r="K1573" s="31">
        <v>0</v>
      </c>
      <c r="L1573" s="31">
        <v>0</v>
      </c>
      <c r="M1573" s="31">
        <v>57</v>
      </c>
    </row>
    <row r="1574" spans="1:13" x14ac:dyDescent="0.2">
      <c r="A1574" s="29" t="s">
        <v>24</v>
      </c>
      <c r="B1574" s="29" t="s">
        <v>26</v>
      </c>
      <c r="C1574" s="29" t="s">
        <v>30</v>
      </c>
      <c r="D1574" s="29" t="s">
        <v>31</v>
      </c>
      <c r="E1574" s="30" t="s">
        <v>16</v>
      </c>
      <c r="F1574" s="29">
        <v>2008</v>
      </c>
      <c r="G1574" s="31">
        <v>506.95782705518377</v>
      </c>
      <c r="H1574" s="31">
        <v>0</v>
      </c>
      <c r="I1574" s="31">
        <v>298</v>
      </c>
      <c r="J1574" s="31">
        <v>0</v>
      </c>
      <c r="K1574" s="31">
        <v>0</v>
      </c>
      <c r="L1574" s="31">
        <v>0</v>
      </c>
      <c r="M1574" s="31">
        <v>298</v>
      </c>
    </row>
    <row r="1575" spans="1:13" x14ac:dyDescent="0.2">
      <c r="A1575" s="29" t="s">
        <v>24</v>
      </c>
      <c r="B1575" s="29" t="s">
        <v>26</v>
      </c>
      <c r="C1575" s="29" t="s">
        <v>30</v>
      </c>
      <c r="D1575" s="29" t="s">
        <v>31</v>
      </c>
      <c r="E1575" s="30" t="s">
        <v>16</v>
      </c>
      <c r="F1575" s="29">
        <v>2008</v>
      </c>
      <c r="G1575" s="31">
        <v>521.34002974537725</v>
      </c>
      <c r="H1575" s="31">
        <v>0</v>
      </c>
      <c r="I1575" s="31">
        <v>252</v>
      </c>
      <c r="J1575" s="31">
        <v>81</v>
      </c>
      <c r="K1575" s="31">
        <v>0</v>
      </c>
      <c r="L1575" s="31">
        <v>0</v>
      </c>
      <c r="M1575" s="31">
        <v>333</v>
      </c>
    </row>
    <row r="1576" spans="1:13" x14ac:dyDescent="0.2">
      <c r="A1576" s="29" t="s">
        <v>24</v>
      </c>
      <c r="B1576" s="29" t="s">
        <v>26</v>
      </c>
      <c r="C1576" s="29" t="s">
        <v>30</v>
      </c>
      <c r="D1576" s="29" t="s">
        <v>31</v>
      </c>
      <c r="E1576" s="32">
        <v>2</v>
      </c>
      <c r="F1576" s="29">
        <v>2010</v>
      </c>
      <c r="G1576" s="31">
        <v>299.66088093112609</v>
      </c>
      <c r="H1576" s="31">
        <v>1045</v>
      </c>
      <c r="I1576" s="31">
        <v>71</v>
      </c>
      <c r="J1576" s="31">
        <v>19</v>
      </c>
      <c r="K1576" s="31">
        <v>306</v>
      </c>
      <c r="L1576" s="31">
        <v>61.2</v>
      </c>
      <c r="M1576" s="31">
        <v>1196.2</v>
      </c>
    </row>
    <row r="1577" spans="1:13" x14ac:dyDescent="0.2">
      <c r="A1577" s="29" t="s">
        <v>24</v>
      </c>
      <c r="B1577" s="29" t="s">
        <v>26</v>
      </c>
      <c r="C1577" s="29" t="s">
        <v>30</v>
      </c>
      <c r="D1577" s="29" t="s">
        <v>31</v>
      </c>
      <c r="E1577" s="30" t="s">
        <v>12</v>
      </c>
      <c r="F1577" s="29">
        <v>2010</v>
      </c>
      <c r="G1577" s="31">
        <v>299.66088093112609</v>
      </c>
      <c r="H1577" s="31">
        <v>0</v>
      </c>
      <c r="I1577" s="31">
        <v>62</v>
      </c>
      <c r="J1577" s="31">
        <v>0</v>
      </c>
      <c r="K1577" s="31">
        <v>0</v>
      </c>
      <c r="L1577" s="31">
        <v>0</v>
      </c>
      <c r="M1577" s="31">
        <v>62</v>
      </c>
    </row>
    <row r="1578" spans="1:13" x14ac:dyDescent="0.2">
      <c r="A1578" s="29" t="s">
        <v>24</v>
      </c>
      <c r="B1578" s="29" t="s">
        <v>26</v>
      </c>
      <c r="C1578" s="29" t="s">
        <v>30</v>
      </c>
      <c r="D1578" s="29" t="s">
        <v>31</v>
      </c>
      <c r="E1578" s="32">
        <v>2</v>
      </c>
      <c r="F1578" s="29">
        <v>2011</v>
      </c>
      <c r="G1578" s="31">
        <v>534.84239452388249</v>
      </c>
      <c r="H1578" s="31">
        <v>35</v>
      </c>
      <c r="I1578" s="31">
        <v>981</v>
      </c>
      <c r="J1578" s="31">
        <v>139</v>
      </c>
      <c r="K1578" s="31">
        <v>448</v>
      </c>
      <c r="L1578" s="31">
        <v>89.600000000000009</v>
      </c>
      <c r="M1578" s="31">
        <v>1244.5999999999999</v>
      </c>
    </row>
    <row r="1579" spans="1:13" x14ac:dyDescent="0.2">
      <c r="A1579" s="29" t="s">
        <v>24</v>
      </c>
      <c r="B1579" s="29" t="s">
        <v>26</v>
      </c>
      <c r="C1579" s="29" t="s">
        <v>30</v>
      </c>
      <c r="D1579" s="29" t="s">
        <v>31</v>
      </c>
      <c r="E1579" s="30" t="s">
        <v>12</v>
      </c>
      <c r="F1579" s="29">
        <v>2011</v>
      </c>
      <c r="G1579" s="31">
        <v>534.84239452388249</v>
      </c>
      <c r="H1579" s="31">
        <v>0</v>
      </c>
      <c r="I1579" s="31">
        <v>296</v>
      </c>
      <c r="J1579" s="31">
        <v>32</v>
      </c>
      <c r="K1579" s="31">
        <v>0</v>
      </c>
      <c r="L1579" s="31">
        <v>0</v>
      </c>
      <c r="M1579" s="31">
        <v>328</v>
      </c>
    </row>
    <row r="1580" spans="1:13" x14ac:dyDescent="0.2">
      <c r="A1580" s="29" t="s">
        <v>24</v>
      </c>
      <c r="B1580" s="29" t="s">
        <v>26</v>
      </c>
      <c r="C1580" s="29" t="s">
        <v>30</v>
      </c>
      <c r="D1580" s="29" t="s">
        <v>31</v>
      </c>
      <c r="E1580" s="32">
        <v>2</v>
      </c>
      <c r="F1580" s="29">
        <v>2013</v>
      </c>
      <c r="G1580" s="31">
        <v>547.70919075146026</v>
      </c>
      <c r="H1580" s="31">
        <v>597</v>
      </c>
      <c r="I1580" s="31">
        <v>0</v>
      </c>
      <c r="J1580" s="31">
        <v>21</v>
      </c>
      <c r="K1580" s="31">
        <v>0</v>
      </c>
      <c r="L1580" s="31">
        <v>0</v>
      </c>
      <c r="M1580" s="31">
        <v>618</v>
      </c>
    </row>
    <row r="1581" spans="1:13" x14ac:dyDescent="0.2">
      <c r="A1581" s="29" t="s">
        <v>24</v>
      </c>
      <c r="B1581" s="29" t="s">
        <v>26</v>
      </c>
      <c r="C1581" s="29" t="s">
        <v>30</v>
      </c>
      <c r="D1581" s="29" t="s">
        <v>31</v>
      </c>
      <c r="E1581" s="32">
        <v>1</v>
      </c>
      <c r="F1581" s="29">
        <v>2015</v>
      </c>
      <c r="G1581" s="31">
        <v>822.5978066682876</v>
      </c>
      <c r="H1581" s="31">
        <v>684</v>
      </c>
      <c r="I1581" s="31">
        <v>7</v>
      </c>
      <c r="J1581" s="31">
        <v>11</v>
      </c>
      <c r="K1581" s="31">
        <v>8</v>
      </c>
      <c r="L1581" s="31">
        <v>1.6</v>
      </c>
      <c r="M1581" s="31">
        <v>703.6</v>
      </c>
    </row>
    <row r="1582" spans="1:13" x14ac:dyDescent="0.2">
      <c r="A1582" s="29" t="s">
        <v>24</v>
      </c>
      <c r="B1582" s="29" t="s">
        <v>26</v>
      </c>
      <c r="C1582" s="29" t="s">
        <v>30</v>
      </c>
      <c r="D1582" s="29" t="s">
        <v>31</v>
      </c>
      <c r="E1582" s="32">
        <v>1</v>
      </c>
      <c r="F1582" s="29">
        <v>2017</v>
      </c>
      <c r="G1582" s="31">
        <v>770.07575757575762</v>
      </c>
      <c r="H1582" s="31">
        <v>54</v>
      </c>
      <c r="I1582" s="31">
        <v>3</v>
      </c>
      <c r="J1582" s="31">
        <v>3</v>
      </c>
      <c r="K1582" s="31">
        <v>12</v>
      </c>
      <c r="L1582" s="31">
        <v>2.4000000000000004</v>
      </c>
      <c r="M1582" s="31">
        <v>62.4</v>
      </c>
    </row>
    <row r="1583" spans="1:13" ht="12" thickBot="1" x14ac:dyDescent="0.25">
      <c r="A1583" s="33" t="s">
        <v>24</v>
      </c>
      <c r="B1583" s="33" t="s">
        <v>26</v>
      </c>
      <c r="C1583" s="33" t="s">
        <v>30</v>
      </c>
      <c r="D1583" s="33" t="s">
        <v>31</v>
      </c>
      <c r="E1583" s="34">
        <v>1</v>
      </c>
      <c r="F1583" s="33">
        <v>2017</v>
      </c>
      <c r="G1583" s="35">
        <v>595.3523040566057</v>
      </c>
      <c r="H1583" s="35">
        <v>39</v>
      </c>
      <c r="I1583" s="35">
        <v>59</v>
      </c>
      <c r="J1583" s="35">
        <v>15</v>
      </c>
      <c r="K1583" s="35">
        <v>77</v>
      </c>
      <c r="L1583" s="35">
        <v>15.4</v>
      </c>
      <c r="M1583" s="35">
        <v>128.4</v>
      </c>
    </row>
  </sheetData>
  <sortState ref="A2:M1583">
    <sortCondition ref="A2:A1583"/>
    <sortCondition ref="B2:B1583"/>
    <sortCondition ref="C2:C1583"/>
    <sortCondition ref="D2:D1583"/>
    <sortCondition ref="F2:F1583"/>
    <sortCondition ref="E2:E1583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3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W14" sqref="W14"/>
    </sheetView>
  </sheetViews>
  <sheetFormatPr defaultColWidth="24" defaultRowHeight="11.25" x14ac:dyDescent="0.2"/>
  <cols>
    <col min="1" max="1" width="10.7109375" style="1" bestFit="1" customWidth="1"/>
    <col min="2" max="2" width="7.140625" style="1" bestFit="1" customWidth="1"/>
    <col min="3" max="3" width="26.28515625" style="1" bestFit="1" customWidth="1"/>
    <col min="4" max="4" width="22.5703125" style="1" bestFit="1" customWidth="1"/>
    <col min="5" max="5" width="10.7109375" style="2" bestFit="1" customWidth="1"/>
    <col min="6" max="8" width="10.7109375" style="5" bestFit="1" customWidth="1"/>
    <col min="9" max="9" width="15.5703125" style="5" bestFit="1" customWidth="1"/>
    <col min="10" max="10" width="14.7109375" style="5" bestFit="1" customWidth="1"/>
    <col min="11" max="11" width="12.140625" style="5" bestFit="1" customWidth="1"/>
    <col min="12" max="13" width="14.28515625" style="1" bestFit="1" customWidth="1"/>
    <col min="14" max="15" width="13.85546875" style="1" bestFit="1" customWidth="1"/>
    <col min="16" max="16" width="15.140625" style="7" bestFit="1" customWidth="1"/>
    <col min="17" max="17" width="16" style="1" bestFit="1" customWidth="1"/>
    <col min="18" max="18" width="21.5703125" style="6" bestFit="1" customWidth="1"/>
    <col min="19" max="19" width="21.5703125" style="6" customWidth="1"/>
    <col min="20" max="20" width="10.7109375" style="2" bestFit="1" customWidth="1"/>
    <col min="21" max="21" width="12.140625" style="1" customWidth="1"/>
    <col min="22" max="22" width="5.28515625" style="1" customWidth="1"/>
    <col min="23" max="23" width="19.42578125" style="1" customWidth="1"/>
    <col min="24" max="24" width="61.140625" style="1" bestFit="1" customWidth="1"/>
    <col min="25" max="16384" width="24" style="1"/>
  </cols>
  <sheetData>
    <row r="1" spans="1:24" s="4" customFormat="1" ht="15.75" customHeight="1" thickBot="1" x14ac:dyDescent="0.25">
      <c r="A1" s="20" t="s">
        <v>43</v>
      </c>
      <c r="B1" s="20" t="s">
        <v>44</v>
      </c>
      <c r="C1" s="20" t="s">
        <v>49</v>
      </c>
      <c r="D1" s="20" t="s">
        <v>51</v>
      </c>
      <c r="E1" s="21" t="s">
        <v>50</v>
      </c>
      <c r="F1" s="22" t="s">
        <v>2</v>
      </c>
      <c r="G1" s="22" t="s">
        <v>3</v>
      </c>
      <c r="H1" s="22" t="s">
        <v>4</v>
      </c>
      <c r="I1" s="22" t="s">
        <v>52</v>
      </c>
      <c r="J1" s="22" t="s">
        <v>5</v>
      </c>
      <c r="K1" s="22" t="s">
        <v>48</v>
      </c>
      <c r="L1" s="23" t="s">
        <v>53</v>
      </c>
      <c r="M1" s="23" t="s">
        <v>54</v>
      </c>
      <c r="N1" s="23" t="s">
        <v>55</v>
      </c>
      <c r="O1" s="23" t="s">
        <v>56</v>
      </c>
      <c r="P1" s="24" t="s">
        <v>57</v>
      </c>
      <c r="Q1" s="23" t="s">
        <v>58</v>
      </c>
      <c r="R1" s="25" t="s">
        <v>59</v>
      </c>
      <c r="S1" s="25" t="s">
        <v>64</v>
      </c>
      <c r="T1" s="26" t="s">
        <v>60</v>
      </c>
      <c r="U1" s="23" t="s">
        <v>61</v>
      </c>
      <c r="W1" s="50" t="s">
        <v>65</v>
      </c>
      <c r="X1" s="51"/>
    </row>
    <row r="2" spans="1:24" x14ac:dyDescent="0.2">
      <c r="A2" s="13" t="s">
        <v>6</v>
      </c>
      <c r="B2" s="13" t="s">
        <v>7</v>
      </c>
      <c r="C2" s="13" t="s">
        <v>27</v>
      </c>
      <c r="D2" s="14">
        <v>1</v>
      </c>
      <c r="E2" s="15">
        <v>17945.083315918022</v>
      </c>
      <c r="F2" s="18">
        <v>37.333333333333336</v>
      </c>
      <c r="G2" s="18">
        <v>34</v>
      </c>
      <c r="H2" s="18">
        <v>1.6666666666666667</v>
      </c>
      <c r="I2" s="18">
        <v>0.66666666666666663</v>
      </c>
      <c r="J2" s="18">
        <v>0.13333333333333333</v>
      </c>
      <c r="K2" s="18">
        <f t="shared" ref="K2:K65" si="0">F2+G2+H2+J2</f>
        <v>73.133333333333354</v>
      </c>
      <c r="L2" s="18">
        <f t="shared" ref="L2:L65" si="1">F2*$E2</f>
        <v>669949.77712760621</v>
      </c>
      <c r="M2" s="18">
        <f t="shared" ref="M2:M65" si="2">G2*$E2</f>
        <v>610132.8327412128</v>
      </c>
      <c r="N2" s="18">
        <f t="shared" ref="N2:N65" si="3">H2*$E2</f>
        <v>29908.472193196703</v>
      </c>
      <c r="O2" s="18">
        <f t="shared" ref="O2:O65" si="4">J2*$E2</f>
        <v>2392.6777754557361</v>
      </c>
      <c r="P2" s="18">
        <f t="shared" ref="P2:P65" si="5">SUM(L2:O2)</f>
        <v>1312383.7598374712</v>
      </c>
      <c r="Q2" s="16">
        <v>294</v>
      </c>
      <c r="R2" s="17">
        <v>10.5</v>
      </c>
      <c r="S2" s="18">
        <f>P2/E2</f>
        <v>73.133333333333326</v>
      </c>
      <c r="T2" s="18">
        <f>((P2-(P2*(R2/100)))/Q2)*0.9</f>
        <v>3595.663668534296</v>
      </c>
      <c r="U2" s="18">
        <f>T2-(T2*$T$361)</f>
        <v>3583.1689935906411</v>
      </c>
      <c r="W2" s="45" t="s">
        <v>66</v>
      </c>
      <c r="X2" s="46" t="s">
        <v>69</v>
      </c>
    </row>
    <row r="3" spans="1:24" ht="15" x14ac:dyDescent="0.25">
      <c r="A3" s="13" t="s">
        <v>6</v>
      </c>
      <c r="B3" s="13" t="s">
        <v>7</v>
      </c>
      <c r="C3" s="13" t="s">
        <v>27</v>
      </c>
      <c r="D3" s="14">
        <v>2</v>
      </c>
      <c r="E3" s="15">
        <v>421260.66228566656</v>
      </c>
      <c r="F3" s="18">
        <v>329.33333333333331</v>
      </c>
      <c r="G3" s="18">
        <v>5</v>
      </c>
      <c r="H3" s="18">
        <v>19</v>
      </c>
      <c r="I3" s="18">
        <v>3.3333333333333335</v>
      </c>
      <c r="J3" s="18">
        <v>0.66666666666666663</v>
      </c>
      <c r="K3" s="18">
        <f t="shared" si="0"/>
        <v>354</v>
      </c>
      <c r="L3" s="18">
        <f t="shared" si="1"/>
        <v>138735178.11274618</v>
      </c>
      <c r="M3" s="18">
        <f t="shared" si="2"/>
        <v>2106303.3114283327</v>
      </c>
      <c r="N3" s="18">
        <f t="shared" si="3"/>
        <v>8003952.5834276648</v>
      </c>
      <c r="O3" s="18">
        <f t="shared" si="4"/>
        <v>280840.44152377767</v>
      </c>
      <c r="P3" s="18">
        <f t="shared" si="5"/>
        <v>149126274.44912598</v>
      </c>
      <c r="Q3" s="16">
        <v>294</v>
      </c>
      <c r="R3" s="17">
        <v>10.5</v>
      </c>
      <c r="S3" s="18">
        <f t="shared" ref="S3:S66" si="6">P3/E3</f>
        <v>354</v>
      </c>
      <c r="T3" s="18">
        <f>((P3-(P3*(R3/100)))/Q3)*0.9</f>
        <v>408575.55805704417</v>
      </c>
      <c r="U3" s="18">
        <f>T3-(T3*$T$361)</f>
        <v>407155.78711669752</v>
      </c>
      <c r="V3"/>
      <c r="W3" s="47" t="s">
        <v>12</v>
      </c>
      <c r="X3" s="46" t="s">
        <v>70</v>
      </c>
    </row>
    <row r="4" spans="1:24" ht="15" x14ac:dyDescent="0.25">
      <c r="A4" s="13" t="s">
        <v>6</v>
      </c>
      <c r="B4" s="13" t="s">
        <v>7</v>
      </c>
      <c r="C4" s="13" t="s">
        <v>27</v>
      </c>
      <c r="D4" s="14">
        <v>3</v>
      </c>
      <c r="E4" s="15">
        <v>1643856.7299937673</v>
      </c>
      <c r="F4" s="18">
        <v>464.75</v>
      </c>
      <c r="G4" s="18">
        <v>321.375</v>
      </c>
      <c r="H4" s="18">
        <v>28.875</v>
      </c>
      <c r="I4" s="18">
        <v>4</v>
      </c>
      <c r="J4" s="18">
        <v>0.8</v>
      </c>
      <c r="K4" s="18">
        <f t="shared" si="0"/>
        <v>815.8</v>
      </c>
      <c r="L4" s="18">
        <f t="shared" si="1"/>
        <v>763982415.26460338</v>
      </c>
      <c r="M4" s="18">
        <f t="shared" si="2"/>
        <v>528294456.60174698</v>
      </c>
      <c r="N4" s="18">
        <f t="shared" si="3"/>
        <v>47466363.078570031</v>
      </c>
      <c r="O4" s="18">
        <f t="shared" si="4"/>
        <v>1315085.383995014</v>
      </c>
      <c r="P4" s="18">
        <f t="shared" si="5"/>
        <v>1341058320.3289156</v>
      </c>
      <c r="Q4" s="16">
        <v>294</v>
      </c>
      <c r="R4" s="17">
        <v>10.5</v>
      </c>
      <c r="S4" s="18">
        <f t="shared" si="6"/>
        <v>815.80000000000007</v>
      </c>
      <c r="T4" s="18">
        <f>((P4-(P4*(R4/100)))/Q4)*0.9</f>
        <v>3674226.1123297326</v>
      </c>
      <c r="U4" s="18">
        <f>T4-(T4*$T$361)</f>
        <v>3661458.4384939419</v>
      </c>
      <c r="V4"/>
      <c r="W4" s="45" t="s">
        <v>67</v>
      </c>
      <c r="X4" s="46" t="s">
        <v>71</v>
      </c>
    </row>
    <row r="5" spans="1:24" ht="15" x14ac:dyDescent="0.25">
      <c r="A5" s="13" t="s">
        <v>6</v>
      </c>
      <c r="B5" s="13" t="s">
        <v>7</v>
      </c>
      <c r="C5" s="13" t="s">
        <v>27</v>
      </c>
      <c r="D5" s="19" t="s">
        <v>12</v>
      </c>
      <c r="E5" s="15">
        <v>7454.1241761435158</v>
      </c>
      <c r="F5" s="18">
        <v>113.5</v>
      </c>
      <c r="G5" s="18">
        <v>0.5</v>
      </c>
      <c r="H5" s="18">
        <v>3.5</v>
      </c>
      <c r="I5" s="18">
        <v>0</v>
      </c>
      <c r="J5" s="18">
        <v>0</v>
      </c>
      <c r="K5" s="18">
        <f t="shared" si="0"/>
        <v>117.5</v>
      </c>
      <c r="L5" s="18">
        <f t="shared" si="1"/>
        <v>846043.09399228904</v>
      </c>
      <c r="M5" s="18">
        <f t="shared" si="2"/>
        <v>3727.0620880717579</v>
      </c>
      <c r="N5" s="18">
        <f t="shared" si="3"/>
        <v>26089.434616502305</v>
      </c>
      <c r="O5" s="18">
        <f t="shared" si="4"/>
        <v>0</v>
      </c>
      <c r="P5" s="18">
        <f t="shared" si="5"/>
        <v>875859.59069686302</v>
      </c>
      <c r="Q5" s="16">
        <v>294</v>
      </c>
      <c r="R5" s="17">
        <v>10.5</v>
      </c>
      <c r="S5" s="18">
        <f t="shared" si="6"/>
        <v>117.49999999999999</v>
      </c>
      <c r="T5" s="18">
        <f>((P5-(P5*(R5/100)))/Q5)*0.9</f>
        <v>2399.6765316541605</v>
      </c>
      <c r="U5" s="18">
        <f>T5-(T5*$T$361)</f>
        <v>2391.3378267593398</v>
      </c>
      <c r="V5"/>
      <c r="W5" s="47" t="s">
        <v>15</v>
      </c>
      <c r="X5" s="46" t="s">
        <v>72</v>
      </c>
    </row>
    <row r="6" spans="1:24" ht="15" x14ac:dyDescent="0.25">
      <c r="A6" s="13" t="s">
        <v>6</v>
      </c>
      <c r="B6" s="13" t="s">
        <v>7</v>
      </c>
      <c r="C6" s="13" t="s">
        <v>27</v>
      </c>
      <c r="D6" s="19" t="s">
        <v>15</v>
      </c>
      <c r="E6" s="15">
        <v>24462.575324451202</v>
      </c>
      <c r="F6" s="18">
        <v>28</v>
      </c>
      <c r="G6" s="18">
        <v>25</v>
      </c>
      <c r="H6" s="18">
        <v>0</v>
      </c>
      <c r="I6" s="18">
        <v>0</v>
      </c>
      <c r="J6" s="18">
        <v>0</v>
      </c>
      <c r="K6" s="18">
        <f t="shared" si="0"/>
        <v>53</v>
      </c>
      <c r="L6" s="18">
        <f t="shared" si="1"/>
        <v>684952.10908463364</v>
      </c>
      <c r="M6" s="18">
        <f t="shared" si="2"/>
        <v>611564.38311128004</v>
      </c>
      <c r="N6" s="18">
        <f t="shared" si="3"/>
        <v>0</v>
      </c>
      <c r="O6" s="18">
        <f t="shared" si="4"/>
        <v>0</v>
      </c>
      <c r="P6" s="18">
        <f t="shared" si="5"/>
        <v>1296516.4921959136</v>
      </c>
      <c r="Q6" s="16">
        <v>294</v>
      </c>
      <c r="R6" s="17">
        <v>10.5</v>
      </c>
      <c r="S6" s="18">
        <f t="shared" si="6"/>
        <v>52.999999999999993</v>
      </c>
      <c r="T6" s="18">
        <f>((P6-(P6*(R6/100)))/Q6)*0.9</f>
        <v>3552.1905934143142</v>
      </c>
      <c r="U6" s="18">
        <f>T6-(T6*$T$361)</f>
        <v>3539.8469843078728</v>
      </c>
      <c r="V6"/>
      <c r="W6" s="47" t="s">
        <v>16</v>
      </c>
      <c r="X6" s="46" t="s">
        <v>73</v>
      </c>
    </row>
    <row r="7" spans="1:24" ht="15" x14ac:dyDescent="0.25">
      <c r="A7" s="13" t="s">
        <v>6</v>
      </c>
      <c r="B7" s="13" t="s">
        <v>7</v>
      </c>
      <c r="C7" s="13" t="s">
        <v>27</v>
      </c>
      <c r="D7" s="19" t="s">
        <v>16</v>
      </c>
      <c r="E7" s="15">
        <v>41322.809124322383</v>
      </c>
      <c r="F7" s="18">
        <v>190.5</v>
      </c>
      <c r="G7" s="18">
        <v>1</v>
      </c>
      <c r="H7" s="18">
        <v>0</v>
      </c>
      <c r="I7" s="18">
        <v>21</v>
      </c>
      <c r="J7" s="18">
        <v>4.2</v>
      </c>
      <c r="K7" s="18">
        <f t="shared" si="0"/>
        <v>195.7</v>
      </c>
      <c r="L7" s="18">
        <f t="shared" si="1"/>
        <v>7871995.138183414</v>
      </c>
      <c r="M7" s="18">
        <f t="shared" si="2"/>
        <v>41322.809124322383</v>
      </c>
      <c r="N7" s="18">
        <f t="shared" si="3"/>
        <v>0</v>
      </c>
      <c r="O7" s="18">
        <f t="shared" si="4"/>
        <v>173555.79832215401</v>
      </c>
      <c r="P7" s="18">
        <f t="shared" si="5"/>
        <v>8086873.7456298908</v>
      </c>
      <c r="Q7" s="16">
        <v>294</v>
      </c>
      <c r="R7" s="17">
        <v>10.5</v>
      </c>
      <c r="S7" s="18">
        <f t="shared" si="6"/>
        <v>195.70000000000002</v>
      </c>
      <c r="T7" s="18">
        <f>((P7-(P7*(R7/100)))/Q7)*0.9</f>
        <v>22156.383680628831</v>
      </c>
      <c r="U7" s="18">
        <f>T7-(T7*$T$361)</f>
        <v>22079.391826680156</v>
      </c>
      <c r="V7"/>
      <c r="W7" s="45" t="s">
        <v>68</v>
      </c>
      <c r="X7" s="46" t="s">
        <v>69</v>
      </c>
    </row>
    <row r="8" spans="1:24" ht="15.75" thickBot="1" x14ac:dyDescent="0.3">
      <c r="A8" s="13" t="s">
        <v>6</v>
      </c>
      <c r="B8" s="13" t="s">
        <v>7</v>
      </c>
      <c r="C8" s="13" t="s">
        <v>34</v>
      </c>
      <c r="D8" s="14">
        <v>1</v>
      </c>
      <c r="E8" s="15">
        <v>7442.6554865294556</v>
      </c>
      <c r="F8" s="18">
        <v>152.66666666666666</v>
      </c>
      <c r="G8" s="18">
        <v>22</v>
      </c>
      <c r="H8" s="18">
        <v>10.333333333333334</v>
      </c>
      <c r="I8" s="18">
        <v>0</v>
      </c>
      <c r="J8" s="18">
        <v>0</v>
      </c>
      <c r="K8" s="18">
        <f t="shared" si="0"/>
        <v>185</v>
      </c>
      <c r="L8" s="18">
        <f t="shared" si="1"/>
        <v>1136245.4042768301</v>
      </c>
      <c r="M8" s="18">
        <f t="shared" si="2"/>
        <v>163738.42070364804</v>
      </c>
      <c r="N8" s="18">
        <f t="shared" si="3"/>
        <v>76907.44002747105</v>
      </c>
      <c r="O8" s="18">
        <f t="shared" si="4"/>
        <v>0</v>
      </c>
      <c r="P8" s="18">
        <f t="shared" si="5"/>
        <v>1376891.2650079494</v>
      </c>
      <c r="Q8" s="16">
        <v>271</v>
      </c>
      <c r="R8" s="17">
        <v>11.5</v>
      </c>
      <c r="S8" s="18">
        <f t="shared" si="6"/>
        <v>185.00000000000003</v>
      </c>
      <c r="T8" s="18">
        <f>((P8-(P8*(R8/100)))/Q8)*0.9</f>
        <v>4046.8409320252094</v>
      </c>
      <c r="U8" s="18">
        <f>T8-(T8*$T$361)</f>
        <v>4032.7784482515412</v>
      </c>
      <c r="V8"/>
      <c r="W8" s="48" t="s">
        <v>34</v>
      </c>
      <c r="X8" s="49" t="s">
        <v>74</v>
      </c>
    </row>
    <row r="9" spans="1:24" ht="15" x14ac:dyDescent="0.25">
      <c r="A9" s="13" t="s">
        <v>6</v>
      </c>
      <c r="B9" s="13" t="s">
        <v>7</v>
      </c>
      <c r="C9" s="13" t="s">
        <v>34</v>
      </c>
      <c r="D9" s="14">
        <v>2</v>
      </c>
      <c r="E9" s="15">
        <v>32904.008505621758</v>
      </c>
      <c r="F9" s="18">
        <v>381.66666666666669</v>
      </c>
      <c r="G9" s="18">
        <v>149</v>
      </c>
      <c r="H9" s="18">
        <v>5</v>
      </c>
      <c r="I9" s="18">
        <v>0</v>
      </c>
      <c r="J9" s="18">
        <v>0</v>
      </c>
      <c r="K9" s="18">
        <f t="shared" si="0"/>
        <v>535.66666666666674</v>
      </c>
      <c r="L9" s="18">
        <f t="shared" si="1"/>
        <v>12558363.246312305</v>
      </c>
      <c r="M9" s="18">
        <f t="shared" si="2"/>
        <v>4902697.2673376417</v>
      </c>
      <c r="N9" s="18">
        <f t="shared" si="3"/>
        <v>164520.04252810878</v>
      </c>
      <c r="O9" s="18">
        <f t="shared" si="4"/>
        <v>0</v>
      </c>
      <c r="P9" s="18">
        <f t="shared" si="5"/>
        <v>17625580.556178056</v>
      </c>
      <c r="Q9" s="16">
        <v>271</v>
      </c>
      <c r="R9" s="17">
        <v>11.5</v>
      </c>
      <c r="S9" s="18">
        <f t="shared" si="6"/>
        <v>535.66666666666674</v>
      </c>
      <c r="T9" s="18">
        <f>((P9-(P9*(R9/100)))/Q9)*0.9</f>
        <v>51803.597464929233</v>
      </c>
      <c r="U9" s="18">
        <f>T9-(T9*$T$361)</f>
        <v>51623.583656379647</v>
      </c>
      <c r="V9"/>
    </row>
    <row r="10" spans="1:24" ht="15" x14ac:dyDescent="0.25">
      <c r="A10" s="13" t="s">
        <v>6</v>
      </c>
      <c r="B10" s="13" t="s">
        <v>7</v>
      </c>
      <c r="C10" s="13" t="s">
        <v>34</v>
      </c>
      <c r="D10" s="14">
        <v>3</v>
      </c>
      <c r="E10" s="15">
        <v>108398.09048988408</v>
      </c>
      <c r="F10" s="18">
        <v>10.666666666666666</v>
      </c>
      <c r="G10" s="18">
        <v>528</v>
      </c>
      <c r="H10" s="18">
        <v>15.333333333333334</v>
      </c>
      <c r="I10" s="18">
        <v>8</v>
      </c>
      <c r="J10" s="18">
        <v>1.6000000000000003</v>
      </c>
      <c r="K10" s="18">
        <f t="shared" si="0"/>
        <v>555.6</v>
      </c>
      <c r="L10" s="18">
        <f t="shared" si="1"/>
        <v>1156246.2985587635</v>
      </c>
      <c r="M10" s="18">
        <f t="shared" si="2"/>
        <v>57234191.778658792</v>
      </c>
      <c r="N10" s="18">
        <f t="shared" si="3"/>
        <v>1662104.0541782225</v>
      </c>
      <c r="O10" s="18">
        <f t="shared" si="4"/>
        <v>173436.94478381457</v>
      </c>
      <c r="P10" s="18">
        <f t="shared" si="5"/>
        <v>60225979.076179594</v>
      </c>
      <c r="Q10" s="16">
        <v>271</v>
      </c>
      <c r="R10" s="17">
        <v>11.5</v>
      </c>
      <c r="S10" s="18">
        <f t="shared" si="6"/>
        <v>555.6</v>
      </c>
      <c r="T10" s="18">
        <f>((P10-(P10*(R10/100)))/Q10)*0.9</f>
        <v>177011.04182353153</v>
      </c>
      <c r="U10" s="18">
        <f>T10-(T10*$T$361)</f>
        <v>176395.94107081729</v>
      </c>
      <c r="V10"/>
    </row>
    <row r="11" spans="1:24" ht="15" x14ac:dyDescent="0.25">
      <c r="A11" s="13" t="s">
        <v>6</v>
      </c>
      <c r="B11" s="13" t="s">
        <v>7</v>
      </c>
      <c r="C11" s="13" t="s">
        <v>34</v>
      </c>
      <c r="D11" s="19" t="s">
        <v>12</v>
      </c>
      <c r="E11" s="15">
        <v>297.52055726552896</v>
      </c>
      <c r="F11" s="18">
        <v>23</v>
      </c>
      <c r="G11" s="18">
        <v>19</v>
      </c>
      <c r="H11" s="18">
        <v>0</v>
      </c>
      <c r="I11" s="18">
        <v>0</v>
      </c>
      <c r="J11" s="18">
        <v>0</v>
      </c>
      <c r="K11" s="18">
        <f t="shared" si="0"/>
        <v>42</v>
      </c>
      <c r="L11" s="18">
        <f t="shared" si="1"/>
        <v>6842.9728171071665</v>
      </c>
      <c r="M11" s="18">
        <f t="shared" si="2"/>
        <v>5652.8905880450502</v>
      </c>
      <c r="N11" s="18">
        <f t="shared" si="3"/>
        <v>0</v>
      </c>
      <c r="O11" s="18">
        <f t="shared" si="4"/>
        <v>0</v>
      </c>
      <c r="P11" s="18">
        <f t="shared" si="5"/>
        <v>12495.863405152217</v>
      </c>
      <c r="Q11" s="16">
        <v>271</v>
      </c>
      <c r="R11" s="17">
        <v>11.5</v>
      </c>
      <c r="S11" s="18">
        <f t="shared" si="6"/>
        <v>42</v>
      </c>
      <c r="T11" s="18">
        <f>((P11-(P11*(R11/100)))/Q11)*0.9</f>
        <v>36.726771963851448</v>
      </c>
      <c r="U11" s="18">
        <f>T11-(T11*$T$361)</f>
        <v>36.599149049218525</v>
      </c>
      <c r="V11"/>
    </row>
    <row r="12" spans="1:24" ht="15" x14ac:dyDescent="0.25">
      <c r="A12" s="13" t="s">
        <v>6</v>
      </c>
      <c r="B12" s="13" t="s">
        <v>7</v>
      </c>
      <c r="C12" s="13" t="s">
        <v>34</v>
      </c>
      <c r="D12" s="19" t="s">
        <v>15</v>
      </c>
      <c r="E12" s="15">
        <v>120.13819716333936</v>
      </c>
      <c r="F12" s="18">
        <v>2.3333333333333335</v>
      </c>
      <c r="G12" s="18">
        <v>9.3333333333333339</v>
      </c>
      <c r="H12" s="18">
        <v>0</v>
      </c>
      <c r="I12" s="18">
        <v>10</v>
      </c>
      <c r="J12" s="18">
        <v>2</v>
      </c>
      <c r="K12" s="18">
        <f t="shared" si="0"/>
        <v>13.666666666666668</v>
      </c>
      <c r="L12" s="18">
        <f t="shared" si="1"/>
        <v>280.32246004779182</v>
      </c>
      <c r="M12" s="18">
        <f t="shared" si="2"/>
        <v>1121.2898401911673</v>
      </c>
      <c r="N12" s="18">
        <f t="shared" si="3"/>
        <v>0</v>
      </c>
      <c r="O12" s="18">
        <f t="shared" si="4"/>
        <v>240.27639432667871</v>
      </c>
      <c r="P12" s="18">
        <f t="shared" si="5"/>
        <v>1641.8886945656377</v>
      </c>
      <c r="Q12" s="16">
        <v>271</v>
      </c>
      <c r="R12" s="17">
        <v>11.5</v>
      </c>
      <c r="S12" s="18">
        <f t="shared" si="6"/>
        <v>13.666666666666666</v>
      </c>
      <c r="T12" s="18">
        <f>((P12-(P12*(R12/100)))/Q12)*0.9</f>
        <v>4.825698690854356</v>
      </c>
      <c r="U12" s="18">
        <f>T12-(T12*$T$361)</f>
        <v>4.8089297318869493</v>
      </c>
      <c r="V12"/>
    </row>
    <row r="13" spans="1:24" ht="15" x14ac:dyDescent="0.25">
      <c r="A13" s="13" t="s">
        <v>6</v>
      </c>
      <c r="B13" s="13" t="s">
        <v>7</v>
      </c>
      <c r="C13" s="13" t="s">
        <v>34</v>
      </c>
      <c r="D13" s="19" t="s">
        <v>16</v>
      </c>
      <c r="E13" s="15">
        <v>280.44217973099649</v>
      </c>
      <c r="F13" s="18">
        <v>155</v>
      </c>
      <c r="G13" s="18">
        <v>12</v>
      </c>
      <c r="H13" s="18">
        <v>0</v>
      </c>
      <c r="I13" s="18">
        <v>0</v>
      </c>
      <c r="J13" s="18">
        <v>0</v>
      </c>
      <c r="K13" s="18">
        <f t="shared" si="0"/>
        <v>167</v>
      </c>
      <c r="L13" s="18">
        <f t="shared" si="1"/>
        <v>43468.537858304458</v>
      </c>
      <c r="M13" s="18">
        <f t="shared" si="2"/>
        <v>3365.3061567719578</v>
      </c>
      <c r="N13" s="18">
        <f t="shared" si="3"/>
        <v>0</v>
      </c>
      <c r="O13" s="18">
        <f t="shared" si="4"/>
        <v>0</v>
      </c>
      <c r="P13" s="18">
        <f t="shared" si="5"/>
        <v>46833.844015076415</v>
      </c>
      <c r="Q13" s="16">
        <v>271</v>
      </c>
      <c r="R13" s="17">
        <v>11.5</v>
      </c>
      <c r="S13" s="18">
        <f t="shared" si="6"/>
        <v>167</v>
      </c>
      <c r="T13" s="18">
        <f>((P13-(P13*(R13/100)))/Q13)*0.9</f>
        <v>137.65002493730023</v>
      </c>
      <c r="U13" s="18">
        <f>T13-(T13*$T$361)</f>
        <v>137.1717009125511</v>
      </c>
      <c r="V13"/>
    </row>
    <row r="14" spans="1:24" ht="15" x14ac:dyDescent="0.25">
      <c r="A14" s="13" t="s">
        <v>6</v>
      </c>
      <c r="B14" s="13" t="s">
        <v>7</v>
      </c>
      <c r="C14" s="13" t="s">
        <v>32</v>
      </c>
      <c r="D14" s="14">
        <v>1</v>
      </c>
      <c r="E14" s="15">
        <v>599916.20073853631</v>
      </c>
      <c r="F14" s="18">
        <v>102.25</v>
      </c>
      <c r="G14" s="18">
        <v>17.25</v>
      </c>
      <c r="H14" s="18">
        <v>32.5</v>
      </c>
      <c r="I14" s="18">
        <v>18.5</v>
      </c>
      <c r="J14" s="18">
        <v>3.7000000000000006</v>
      </c>
      <c r="K14" s="18">
        <f t="shared" si="0"/>
        <v>155.69999999999999</v>
      </c>
      <c r="L14" s="18">
        <f t="shared" si="1"/>
        <v>61341431.52551534</v>
      </c>
      <c r="M14" s="18">
        <f t="shared" si="2"/>
        <v>10348554.462739751</v>
      </c>
      <c r="N14" s="18">
        <f t="shared" si="3"/>
        <v>19497276.524002429</v>
      </c>
      <c r="O14" s="18">
        <f t="shared" si="4"/>
        <v>2219689.9427325847</v>
      </c>
      <c r="P14" s="18">
        <f t="shared" si="5"/>
        <v>93406952.454990104</v>
      </c>
      <c r="Q14" s="16">
        <v>268</v>
      </c>
      <c r="R14" s="17">
        <v>16.5</v>
      </c>
      <c r="S14" s="18">
        <f t="shared" si="6"/>
        <v>155.69999999999999</v>
      </c>
      <c r="T14" s="18">
        <f>((P14-(P14*(R14/100)))/Q14)*0.9</f>
        <v>261922.85361912343</v>
      </c>
      <c r="U14" s="18">
        <f>T14-(T14*$T$361)</f>
        <v>261012.69037306559</v>
      </c>
      <c r="V14"/>
    </row>
    <row r="15" spans="1:24" ht="15" x14ac:dyDescent="0.25">
      <c r="A15" s="13" t="s">
        <v>6</v>
      </c>
      <c r="B15" s="13" t="s">
        <v>7</v>
      </c>
      <c r="C15" s="13" t="s">
        <v>32</v>
      </c>
      <c r="D15" s="14">
        <v>2</v>
      </c>
      <c r="E15" s="15">
        <v>2522175.9544713404</v>
      </c>
      <c r="F15" s="18">
        <v>294.46666666666664</v>
      </c>
      <c r="G15" s="18">
        <v>151.46666666666667</v>
      </c>
      <c r="H15" s="18">
        <v>46.466666666666669</v>
      </c>
      <c r="I15" s="18">
        <v>51.8</v>
      </c>
      <c r="J15" s="18">
        <v>10.360000000000001</v>
      </c>
      <c r="K15" s="18">
        <f t="shared" si="0"/>
        <v>502.76</v>
      </c>
      <c r="L15" s="18">
        <f t="shared" si="1"/>
        <v>742696746.05999398</v>
      </c>
      <c r="M15" s="18">
        <f t="shared" si="2"/>
        <v>382025584.57059234</v>
      </c>
      <c r="N15" s="18">
        <f t="shared" si="3"/>
        <v>117197109.35110162</v>
      </c>
      <c r="O15" s="18">
        <f t="shared" si="4"/>
        <v>26129742.888323091</v>
      </c>
      <c r="P15" s="18">
        <f t="shared" si="5"/>
        <v>1268049182.8700111</v>
      </c>
      <c r="Q15" s="16">
        <v>268</v>
      </c>
      <c r="R15" s="17">
        <v>16.5</v>
      </c>
      <c r="S15" s="18">
        <f t="shared" si="6"/>
        <v>502.76</v>
      </c>
      <c r="T15" s="18">
        <f>((P15-(P15*(R15/100)))/Q15)*0.9</f>
        <v>3555742.3915179605</v>
      </c>
      <c r="U15" s="18">
        <f>T15-(T15*$T$361)</f>
        <v>3543386.4401662867</v>
      </c>
      <c r="V15"/>
    </row>
    <row r="16" spans="1:24" ht="15" x14ac:dyDescent="0.25">
      <c r="A16" s="13" t="s">
        <v>6</v>
      </c>
      <c r="B16" s="13" t="s">
        <v>7</v>
      </c>
      <c r="C16" s="13" t="s">
        <v>32</v>
      </c>
      <c r="D16" s="14">
        <v>3</v>
      </c>
      <c r="E16" s="15">
        <v>849167.06194462883</v>
      </c>
      <c r="F16" s="18">
        <v>76.2</v>
      </c>
      <c r="G16" s="18">
        <v>239.2</v>
      </c>
      <c r="H16" s="18">
        <v>9.8000000000000007</v>
      </c>
      <c r="I16" s="18">
        <v>39.200000000000003</v>
      </c>
      <c r="J16" s="18">
        <v>7.8400000000000007</v>
      </c>
      <c r="K16" s="18">
        <f t="shared" si="0"/>
        <v>333.03999999999996</v>
      </c>
      <c r="L16" s="18">
        <f t="shared" si="1"/>
        <v>64706530.120180719</v>
      </c>
      <c r="M16" s="18">
        <f t="shared" si="2"/>
        <v>203120761.21715522</v>
      </c>
      <c r="N16" s="18">
        <f t="shared" si="3"/>
        <v>8321837.2070573634</v>
      </c>
      <c r="O16" s="18">
        <f t="shared" si="4"/>
        <v>6657469.7656458905</v>
      </c>
      <c r="P16" s="18">
        <f t="shared" si="5"/>
        <v>282806598.31003916</v>
      </c>
      <c r="Q16" s="16">
        <v>268</v>
      </c>
      <c r="R16" s="17">
        <v>16.5</v>
      </c>
      <c r="S16" s="18">
        <f t="shared" si="6"/>
        <v>333.03999999999996</v>
      </c>
      <c r="T16" s="18">
        <f>((P16-(P16*(R16/100)))/Q16)*0.9</f>
        <v>793019.24861938215</v>
      </c>
      <c r="U16" s="18">
        <f>T16-(T16*$T$361)</f>
        <v>790263.56325807597</v>
      </c>
      <c r="V16"/>
    </row>
    <row r="17" spans="1:22" ht="15" x14ac:dyDescent="0.25">
      <c r="A17" s="13" t="s">
        <v>6</v>
      </c>
      <c r="B17" s="13" t="s">
        <v>7</v>
      </c>
      <c r="C17" s="13" t="s">
        <v>32</v>
      </c>
      <c r="D17" s="19" t="s">
        <v>12</v>
      </c>
      <c r="E17" s="15">
        <v>26211.064272221094</v>
      </c>
      <c r="F17" s="18">
        <v>33</v>
      </c>
      <c r="G17" s="18">
        <v>22</v>
      </c>
      <c r="H17" s="18">
        <v>14</v>
      </c>
      <c r="I17" s="18">
        <v>1.5</v>
      </c>
      <c r="J17" s="18">
        <v>0.30000000000000004</v>
      </c>
      <c r="K17" s="18">
        <f t="shared" si="0"/>
        <v>69.3</v>
      </c>
      <c r="L17" s="18">
        <f t="shared" si="1"/>
        <v>864965.12098329607</v>
      </c>
      <c r="M17" s="18">
        <f t="shared" si="2"/>
        <v>576643.41398886405</v>
      </c>
      <c r="N17" s="18">
        <f t="shared" si="3"/>
        <v>366954.89981109533</v>
      </c>
      <c r="O17" s="18">
        <f t="shared" si="4"/>
        <v>7863.3192816663295</v>
      </c>
      <c r="P17" s="18">
        <f t="shared" si="5"/>
        <v>1816426.7540649218</v>
      </c>
      <c r="Q17" s="16">
        <v>268</v>
      </c>
      <c r="R17" s="17">
        <v>16.5</v>
      </c>
      <c r="S17" s="18">
        <f t="shared" si="6"/>
        <v>69.3</v>
      </c>
      <c r="T17" s="18">
        <f>((P17-(P17*(R17/100)))/Q17)*0.9</f>
        <v>5093.4503943275704</v>
      </c>
      <c r="U17" s="18">
        <f>T17-(T17*$T$361)</f>
        <v>5075.7510172763523</v>
      </c>
      <c r="V17"/>
    </row>
    <row r="18" spans="1:22" ht="15" x14ac:dyDescent="0.25">
      <c r="A18" s="13" t="s">
        <v>6</v>
      </c>
      <c r="B18" s="13" t="s">
        <v>7</v>
      </c>
      <c r="C18" s="13" t="s">
        <v>32</v>
      </c>
      <c r="D18" s="19" t="s">
        <v>15</v>
      </c>
      <c r="E18" s="15">
        <v>2074.6467713056163</v>
      </c>
      <c r="F18" s="18">
        <v>74.5</v>
      </c>
      <c r="G18" s="18">
        <v>0</v>
      </c>
      <c r="H18" s="18">
        <v>1.5</v>
      </c>
      <c r="I18" s="18">
        <v>26</v>
      </c>
      <c r="J18" s="18">
        <v>5.2</v>
      </c>
      <c r="K18" s="18">
        <f t="shared" si="0"/>
        <v>81.2</v>
      </c>
      <c r="L18" s="18">
        <f t="shared" si="1"/>
        <v>154561.18446226843</v>
      </c>
      <c r="M18" s="18">
        <f t="shared" si="2"/>
        <v>0</v>
      </c>
      <c r="N18" s="18">
        <f t="shared" si="3"/>
        <v>3111.9701569584245</v>
      </c>
      <c r="O18" s="18">
        <f t="shared" si="4"/>
        <v>10788.163210789206</v>
      </c>
      <c r="P18" s="18">
        <f t="shared" si="5"/>
        <v>168461.31783001605</v>
      </c>
      <c r="Q18" s="16">
        <v>268</v>
      </c>
      <c r="R18" s="17">
        <v>16.5</v>
      </c>
      <c r="S18" s="18">
        <f t="shared" si="6"/>
        <v>81.2</v>
      </c>
      <c r="T18" s="18">
        <f>((P18-(P18*(R18/100)))/Q18)*0.9</f>
        <v>472.38313563155612</v>
      </c>
      <c r="U18" s="18">
        <f>T18-(T18*$T$361)</f>
        <v>470.74163790744149</v>
      </c>
      <c r="V18"/>
    </row>
    <row r="19" spans="1:22" ht="15" x14ac:dyDescent="0.25">
      <c r="A19" s="13" t="s">
        <v>6</v>
      </c>
      <c r="B19" s="13" t="s">
        <v>7</v>
      </c>
      <c r="C19" s="13" t="s">
        <v>32</v>
      </c>
      <c r="D19" s="19" t="s">
        <v>16</v>
      </c>
      <c r="E19" s="15">
        <v>29639.978873397908</v>
      </c>
      <c r="F19" s="18">
        <v>61</v>
      </c>
      <c r="G19" s="18">
        <v>121.5</v>
      </c>
      <c r="H19" s="18">
        <v>13</v>
      </c>
      <c r="I19" s="18">
        <v>0.5</v>
      </c>
      <c r="J19" s="18">
        <v>0.1</v>
      </c>
      <c r="K19" s="18">
        <f t="shared" si="0"/>
        <v>195.6</v>
      </c>
      <c r="L19" s="18">
        <f t="shared" si="1"/>
        <v>1808038.7112772723</v>
      </c>
      <c r="M19" s="18">
        <f t="shared" si="2"/>
        <v>3601257.4331178456</v>
      </c>
      <c r="N19" s="18">
        <f t="shared" si="3"/>
        <v>385319.72535417281</v>
      </c>
      <c r="O19" s="18">
        <f t="shared" si="4"/>
        <v>2963.9978873397909</v>
      </c>
      <c r="P19" s="18">
        <f t="shared" si="5"/>
        <v>5797579.8676366303</v>
      </c>
      <c r="Q19" s="16">
        <v>268</v>
      </c>
      <c r="R19" s="17">
        <v>16.5</v>
      </c>
      <c r="S19" s="18">
        <f t="shared" si="6"/>
        <v>195.6</v>
      </c>
      <c r="T19" s="18">
        <f>((P19-(P19*(R19/100)))/Q19)*0.9</f>
        <v>16257.019666152715</v>
      </c>
      <c r="U19" s="18">
        <f>T19-(T19*$T$361)</f>
        <v>16200.527681638496</v>
      </c>
      <c r="V19"/>
    </row>
    <row r="20" spans="1:22" ht="15" x14ac:dyDescent="0.25">
      <c r="A20" s="13" t="s">
        <v>6</v>
      </c>
      <c r="B20" s="13" t="s">
        <v>7</v>
      </c>
      <c r="C20" s="13" t="s">
        <v>8</v>
      </c>
      <c r="D20" s="14">
        <v>1</v>
      </c>
      <c r="E20" s="15">
        <v>72343.843147265725</v>
      </c>
      <c r="F20" s="18">
        <v>20.666666666666668</v>
      </c>
      <c r="G20" s="18">
        <v>71.666666666666671</v>
      </c>
      <c r="H20" s="18">
        <v>58</v>
      </c>
      <c r="I20" s="18">
        <v>2</v>
      </c>
      <c r="J20" s="18">
        <v>0.40000000000000008</v>
      </c>
      <c r="K20" s="18">
        <f t="shared" si="0"/>
        <v>150.73333333333335</v>
      </c>
      <c r="L20" s="18">
        <f t="shared" si="1"/>
        <v>1495106.0917101584</v>
      </c>
      <c r="M20" s="18">
        <f t="shared" si="2"/>
        <v>5184642.0922207106</v>
      </c>
      <c r="N20" s="18">
        <f t="shared" si="3"/>
        <v>4195942.902541412</v>
      </c>
      <c r="O20" s="18">
        <f t="shared" si="4"/>
        <v>28937.537258906297</v>
      </c>
      <c r="P20" s="18">
        <f t="shared" si="5"/>
        <v>10904628.623731187</v>
      </c>
      <c r="Q20" s="16">
        <v>231</v>
      </c>
      <c r="R20" s="17">
        <v>20</v>
      </c>
      <c r="S20" s="18">
        <f t="shared" si="6"/>
        <v>150.73333333333332</v>
      </c>
      <c r="T20" s="18">
        <f>((P20-(P20*(R20/100)))/Q20)*0.9</f>
        <v>33988.452853188122</v>
      </c>
      <c r="U20" s="18">
        <f>T20-(T20*$T$361)</f>
        <v>33870.345402273109</v>
      </c>
      <c r="V20"/>
    </row>
    <row r="21" spans="1:22" x14ac:dyDescent="0.2">
      <c r="A21" s="13" t="s">
        <v>6</v>
      </c>
      <c r="B21" s="13" t="s">
        <v>7</v>
      </c>
      <c r="C21" s="13" t="s">
        <v>8</v>
      </c>
      <c r="D21" s="14">
        <v>2</v>
      </c>
      <c r="E21" s="15">
        <v>1919250.7206470224</v>
      </c>
      <c r="F21" s="18">
        <v>269.81818181818181</v>
      </c>
      <c r="G21" s="18">
        <v>118.09090909090909</v>
      </c>
      <c r="H21" s="18">
        <v>58.81818181818182</v>
      </c>
      <c r="I21" s="18">
        <v>42.545454545454547</v>
      </c>
      <c r="J21" s="18">
        <v>8.5090909090909097</v>
      </c>
      <c r="K21" s="18">
        <f t="shared" si="0"/>
        <v>455.23636363636359</v>
      </c>
      <c r="L21" s="18">
        <f t="shared" si="1"/>
        <v>517848739.89821476</v>
      </c>
      <c r="M21" s="18">
        <f t="shared" si="2"/>
        <v>226646062.37458929</v>
      </c>
      <c r="N21" s="18">
        <f t="shared" si="3"/>
        <v>112886837.84169304</v>
      </c>
      <c r="O21" s="18">
        <f t="shared" si="4"/>
        <v>16331078.859323755</v>
      </c>
      <c r="P21" s="18">
        <f t="shared" si="5"/>
        <v>873712718.97382081</v>
      </c>
      <c r="Q21" s="16">
        <v>231</v>
      </c>
      <c r="R21" s="17">
        <v>20</v>
      </c>
      <c r="S21" s="18">
        <f t="shared" si="6"/>
        <v>455.23636363636365</v>
      </c>
      <c r="T21" s="18">
        <f>((P21-(P21*(R21/100)))/Q21)*0.9</f>
        <v>2723260.4227755456</v>
      </c>
      <c r="U21" s="18">
        <f>T21-(T21*$T$361)</f>
        <v>2713797.2869246416</v>
      </c>
    </row>
    <row r="22" spans="1:22" x14ac:dyDescent="0.2">
      <c r="A22" s="13" t="s">
        <v>6</v>
      </c>
      <c r="B22" s="13" t="s">
        <v>7</v>
      </c>
      <c r="C22" s="13" t="s">
        <v>8</v>
      </c>
      <c r="D22" s="14">
        <v>3</v>
      </c>
      <c r="E22" s="15">
        <v>2162276.2270626896</v>
      </c>
      <c r="F22" s="18">
        <v>261.88888888888891</v>
      </c>
      <c r="G22" s="18">
        <v>412.44444444444446</v>
      </c>
      <c r="H22" s="18">
        <v>30.111111111111111</v>
      </c>
      <c r="I22" s="18">
        <v>10.111111111111111</v>
      </c>
      <c r="J22" s="18">
        <v>2.0222222222222226</v>
      </c>
      <c r="K22" s="18">
        <f t="shared" si="0"/>
        <v>706.4666666666667</v>
      </c>
      <c r="L22" s="18">
        <f t="shared" si="1"/>
        <v>566276118.5763067</v>
      </c>
      <c r="M22" s="18">
        <f t="shared" si="2"/>
        <v>891818817.2063005</v>
      </c>
      <c r="N22" s="18">
        <f t="shared" si="3"/>
        <v>65108539.725998767</v>
      </c>
      <c r="O22" s="18">
        <f t="shared" si="4"/>
        <v>4372603.0369489957</v>
      </c>
      <c r="P22" s="18">
        <f t="shared" si="5"/>
        <v>1527576078.5455549</v>
      </c>
      <c r="Q22" s="16">
        <v>231</v>
      </c>
      <c r="R22" s="17">
        <v>20</v>
      </c>
      <c r="S22" s="18">
        <f t="shared" si="6"/>
        <v>706.4666666666667</v>
      </c>
      <c r="T22" s="18">
        <f>((P22-(P22*(R22/100)))/Q22)*0.9</f>
        <v>4761276.088973158</v>
      </c>
      <c r="U22" s="18">
        <f>T22-(T22*$T$361)</f>
        <v>4744730.9939551456</v>
      </c>
    </row>
    <row r="23" spans="1:22" x14ac:dyDescent="0.2">
      <c r="A23" s="13" t="s">
        <v>6</v>
      </c>
      <c r="B23" s="13" t="s">
        <v>7</v>
      </c>
      <c r="C23" s="13" t="s">
        <v>8</v>
      </c>
      <c r="D23" s="19" t="s">
        <v>12</v>
      </c>
      <c r="E23" s="15">
        <v>11270.534982200079</v>
      </c>
      <c r="F23" s="18">
        <v>8</v>
      </c>
      <c r="G23" s="18">
        <v>3</v>
      </c>
      <c r="H23" s="18">
        <v>10.5</v>
      </c>
      <c r="I23" s="18">
        <v>18.5</v>
      </c>
      <c r="J23" s="18">
        <v>3.7</v>
      </c>
      <c r="K23" s="18">
        <f t="shared" si="0"/>
        <v>25.2</v>
      </c>
      <c r="L23" s="18">
        <f t="shared" si="1"/>
        <v>90164.279857600632</v>
      </c>
      <c r="M23" s="18">
        <f t="shared" si="2"/>
        <v>33811.604946600237</v>
      </c>
      <c r="N23" s="18">
        <f t="shared" si="3"/>
        <v>118340.61731310083</v>
      </c>
      <c r="O23" s="18">
        <f t="shared" si="4"/>
        <v>41700.979434140296</v>
      </c>
      <c r="P23" s="18">
        <f t="shared" si="5"/>
        <v>284017.481551442</v>
      </c>
      <c r="Q23" s="16">
        <v>231</v>
      </c>
      <c r="R23" s="17">
        <v>20</v>
      </c>
      <c r="S23" s="18">
        <f t="shared" si="6"/>
        <v>25.200000000000003</v>
      </c>
      <c r="T23" s="18">
        <f>((P23-(P23*(R23/100)))/Q23)*0.9</f>
        <v>885.24929314735175</v>
      </c>
      <c r="U23" s="18">
        <f>T23-(T23*$T$361)</f>
        <v>882.17311495561194</v>
      </c>
    </row>
    <row r="24" spans="1:22" x14ac:dyDescent="0.2">
      <c r="A24" s="13" t="s">
        <v>6</v>
      </c>
      <c r="B24" s="13" t="s">
        <v>7</v>
      </c>
      <c r="C24" s="13" t="s">
        <v>8</v>
      </c>
      <c r="D24" s="19" t="s">
        <v>15</v>
      </c>
      <c r="E24" s="15">
        <v>18010.279779189495</v>
      </c>
      <c r="F24" s="18">
        <v>9.5</v>
      </c>
      <c r="G24" s="18">
        <v>6</v>
      </c>
      <c r="H24" s="18">
        <v>1.5</v>
      </c>
      <c r="I24" s="18">
        <v>0</v>
      </c>
      <c r="J24" s="18">
        <v>0</v>
      </c>
      <c r="K24" s="18">
        <f t="shared" si="0"/>
        <v>17</v>
      </c>
      <c r="L24" s="18">
        <f t="shared" si="1"/>
        <v>171097.65790230021</v>
      </c>
      <c r="M24" s="18">
        <f t="shared" si="2"/>
        <v>108061.67867513697</v>
      </c>
      <c r="N24" s="18">
        <f t="shared" si="3"/>
        <v>27015.419668784241</v>
      </c>
      <c r="O24" s="18">
        <f t="shared" si="4"/>
        <v>0</v>
      </c>
      <c r="P24" s="18">
        <f t="shared" si="5"/>
        <v>306174.75624622143</v>
      </c>
      <c r="Q24" s="16">
        <v>231</v>
      </c>
      <c r="R24" s="17">
        <v>20</v>
      </c>
      <c r="S24" s="18">
        <f t="shared" si="6"/>
        <v>17</v>
      </c>
      <c r="T24" s="18">
        <f>((P24-(P24*(R24/100)))/Q24)*0.9</f>
        <v>954.3109285596513</v>
      </c>
      <c r="U24" s="18">
        <f>T24-(T24*$T$361)</f>
        <v>950.99476610767465</v>
      </c>
    </row>
    <row r="25" spans="1:22" x14ac:dyDescent="0.2">
      <c r="A25" s="13" t="s">
        <v>6</v>
      </c>
      <c r="B25" s="13" t="s">
        <v>7</v>
      </c>
      <c r="C25" s="13" t="s">
        <v>8</v>
      </c>
      <c r="D25" s="19" t="s">
        <v>16</v>
      </c>
      <c r="E25" s="15">
        <v>22750.305275657316</v>
      </c>
      <c r="F25" s="18">
        <v>70</v>
      </c>
      <c r="G25" s="18">
        <v>292.5</v>
      </c>
      <c r="H25" s="18">
        <v>0</v>
      </c>
      <c r="I25" s="18">
        <v>0</v>
      </c>
      <c r="J25" s="18">
        <v>0</v>
      </c>
      <c r="K25" s="18">
        <f t="shared" si="0"/>
        <v>362.5</v>
      </c>
      <c r="L25" s="18">
        <f t="shared" si="1"/>
        <v>1592521.3692960122</v>
      </c>
      <c r="M25" s="18">
        <f t="shared" si="2"/>
        <v>6654464.2931297645</v>
      </c>
      <c r="N25" s="18">
        <f t="shared" si="3"/>
        <v>0</v>
      </c>
      <c r="O25" s="18">
        <f t="shared" si="4"/>
        <v>0</v>
      </c>
      <c r="P25" s="18">
        <f t="shared" si="5"/>
        <v>8246985.6624257769</v>
      </c>
      <c r="Q25" s="16">
        <v>231</v>
      </c>
      <c r="R25" s="17">
        <v>20</v>
      </c>
      <c r="S25" s="18">
        <f t="shared" si="6"/>
        <v>362.5</v>
      </c>
      <c r="T25" s="18">
        <f>((P25-(P25*(R25/100)))/Q25)*0.9</f>
        <v>25704.890376392035</v>
      </c>
      <c r="U25" s="18">
        <f>T25-(T25*$T$361)</f>
        <v>25615.567714618661</v>
      </c>
    </row>
    <row r="26" spans="1:22" x14ac:dyDescent="0.2">
      <c r="A26" s="13" t="s">
        <v>6</v>
      </c>
      <c r="B26" s="13" t="s">
        <v>7</v>
      </c>
      <c r="C26" s="13" t="s">
        <v>30</v>
      </c>
      <c r="D26" s="14">
        <v>1</v>
      </c>
      <c r="E26" s="15">
        <v>45448.677101003581</v>
      </c>
      <c r="F26" s="18">
        <v>28.333333333333332</v>
      </c>
      <c r="G26" s="18">
        <v>6</v>
      </c>
      <c r="H26" s="18">
        <v>12</v>
      </c>
      <c r="I26" s="18">
        <v>16.333333333333332</v>
      </c>
      <c r="J26" s="18">
        <v>3.2666666666666671</v>
      </c>
      <c r="K26" s="18">
        <f t="shared" si="0"/>
        <v>49.599999999999994</v>
      </c>
      <c r="L26" s="18">
        <f t="shared" si="1"/>
        <v>1287712.5178617681</v>
      </c>
      <c r="M26" s="18">
        <f t="shared" si="2"/>
        <v>272692.06260602147</v>
      </c>
      <c r="N26" s="18">
        <f t="shared" si="3"/>
        <v>545384.12521204294</v>
      </c>
      <c r="O26" s="18">
        <f t="shared" si="4"/>
        <v>148465.67852994506</v>
      </c>
      <c r="P26" s="18">
        <f t="shared" si="5"/>
        <v>2254254.3842097777</v>
      </c>
      <c r="Q26" s="16">
        <v>247</v>
      </c>
      <c r="R26" s="17">
        <v>21</v>
      </c>
      <c r="S26" s="18">
        <f t="shared" si="6"/>
        <v>49.6</v>
      </c>
      <c r="T26" s="18">
        <f>((P26-(P26*(R26/100)))/Q26)*0.9</f>
        <v>6488.9670735755144</v>
      </c>
      <c r="U26" s="18">
        <f>T26-(T26*$T$361)</f>
        <v>6466.4183755385111</v>
      </c>
    </row>
    <row r="27" spans="1:22" x14ac:dyDescent="0.2">
      <c r="A27" s="13" t="s">
        <v>6</v>
      </c>
      <c r="B27" s="13" t="s">
        <v>7</v>
      </c>
      <c r="C27" s="13" t="s">
        <v>30</v>
      </c>
      <c r="D27" s="14">
        <v>2</v>
      </c>
      <c r="E27" s="15">
        <v>291545.79873553355</v>
      </c>
      <c r="F27" s="18">
        <v>128.33333333333334</v>
      </c>
      <c r="G27" s="18">
        <v>393</v>
      </c>
      <c r="H27" s="18">
        <v>0</v>
      </c>
      <c r="I27" s="18">
        <v>167.33333333333334</v>
      </c>
      <c r="J27" s="18">
        <v>33.466666666666669</v>
      </c>
      <c r="K27" s="18">
        <f t="shared" si="0"/>
        <v>554.80000000000007</v>
      </c>
      <c r="L27" s="18">
        <f t="shared" si="1"/>
        <v>37415044.171060145</v>
      </c>
      <c r="M27" s="18">
        <f t="shared" si="2"/>
        <v>114577498.90306468</v>
      </c>
      <c r="N27" s="18">
        <f t="shared" si="3"/>
        <v>0</v>
      </c>
      <c r="O27" s="18">
        <f t="shared" si="4"/>
        <v>9757066.0643491894</v>
      </c>
      <c r="P27" s="18">
        <f t="shared" si="5"/>
        <v>161749609.13847399</v>
      </c>
      <c r="Q27" s="16">
        <v>247</v>
      </c>
      <c r="R27" s="17">
        <v>21</v>
      </c>
      <c r="S27" s="18">
        <f t="shared" si="6"/>
        <v>554.79999999999995</v>
      </c>
      <c r="T27" s="18">
        <f>((P27-(P27*(R27/100)))/Q27)*0.9</f>
        <v>465603.12590062752</v>
      </c>
      <c r="U27" s="18">
        <f>T27-(T27*$T$361)</f>
        <v>463985.18822703825</v>
      </c>
    </row>
    <row r="28" spans="1:22" x14ac:dyDescent="0.2">
      <c r="A28" s="13" t="s">
        <v>6</v>
      </c>
      <c r="B28" s="13" t="s">
        <v>7</v>
      </c>
      <c r="C28" s="13" t="s">
        <v>30</v>
      </c>
      <c r="D28" s="14">
        <v>3</v>
      </c>
      <c r="E28" s="15">
        <v>1142610.827552238</v>
      </c>
      <c r="F28" s="18">
        <v>572.16666666666663</v>
      </c>
      <c r="G28" s="18">
        <v>512</v>
      </c>
      <c r="H28" s="18">
        <v>5.5</v>
      </c>
      <c r="I28" s="18">
        <v>39.666666666666664</v>
      </c>
      <c r="J28" s="18">
        <v>7.9333333333333345</v>
      </c>
      <c r="K28" s="18">
        <f t="shared" si="0"/>
        <v>1097.5999999999999</v>
      </c>
      <c r="L28" s="18">
        <f t="shared" si="1"/>
        <v>653763828.49780548</v>
      </c>
      <c r="M28" s="18">
        <f t="shared" si="2"/>
        <v>585016743.70674586</v>
      </c>
      <c r="N28" s="18">
        <f t="shared" si="3"/>
        <v>6284359.5515373088</v>
      </c>
      <c r="O28" s="18">
        <f t="shared" si="4"/>
        <v>9064712.5652477555</v>
      </c>
      <c r="P28" s="18">
        <f t="shared" si="5"/>
        <v>1254129644.3213363</v>
      </c>
      <c r="Q28" s="16">
        <v>247</v>
      </c>
      <c r="R28" s="17">
        <v>21</v>
      </c>
      <c r="S28" s="18">
        <f t="shared" si="6"/>
        <v>1097.5999999999999</v>
      </c>
      <c r="T28" s="18">
        <f>((P28-(P28*(R28/100)))/Q28)*0.9</f>
        <v>3610065.4943824699</v>
      </c>
      <c r="U28" s="18">
        <f>T28-(T28*$T$361)</f>
        <v>3597520.7741205771</v>
      </c>
    </row>
    <row r="29" spans="1:22" x14ac:dyDescent="0.2">
      <c r="A29" s="13" t="s">
        <v>6</v>
      </c>
      <c r="B29" s="13" t="s">
        <v>7</v>
      </c>
      <c r="C29" s="13" t="s">
        <v>30</v>
      </c>
      <c r="D29" s="19" t="s">
        <v>12</v>
      </c>
      <c r="E29" s="15">
        <v>1601.8959698740794</v>
      </c>
      <c r="F29" s="18">
        <v>0</v>
      </c>
      <c r="G29" s="18">
        <v>186</v>
      </c>
      <c r="H29" s="18">
        <v>0</v>
      </c>
      <c r="I29" s="18">
        <v>2</v>
      </c>
      <c r="J29" s="18">
        <v>0.4</v>
      </c>
      <c r="K29" s="18">
        <f t="shared" si="0"/>
        <v>186.4</v>
      </c>
      <c r="L29" s="18">
        <f t="shared" si="1"/>
        <v>0</v>
      </c>
      <c r="M29" s="18">
        <f t="shared" si="2"/>
        <v>297952.65039657877</v>
      </c>
      <c r="N29" s="18">
        <f t="shared" si="3"/>
        <v>0</v>
      </c>
      <c r="O29" s="18">
        <f t="shared" si="4"/>
        <v>640.75838794963181</v>
      </c>
      <c r="P29" s="18">
        <f t="shared" si="5"/>
        <v>298593.40878452838</v>
      </c>
      <c r="Q29" s="16">
        <v>247</v>
      </c>
      <c r="R29" s="17">
        <v>21</v>
      </c>
      <c r="S29" s="18">
        <f t="shared" si="6"/>
        <v>186.4</v>
      </c>
      <c r="T29" s="18">
        <f>((P29-(P29*(R29/100)))/Q29)*0.9</f>
        <v>859.51382042833882</v>
      </c>
      <c r="U29" s="18">
        <f>T29-(T29*$T$361)</f>
        <v>856.52707116983299</v>
      </c>
    </row>
    <row r="30" spans="1:22" x14ac:dyDescent="0.2">
      <c r="A30" s="13" t="s">
        <v>6</v>
      </c>
      <c r="B30" s="13" t="s">
        <v>7</v>
      </c>
      <c r="C30" s="13" t="s">
        <v>30</v>
      </c>
      <c r="D30" s="19" t="s">
        <v>15</v>
      </c>
      <c r="E30" s="15">
        <v>10513.691610183369</v>
      </c>
      <c r="F30" s="18">
        <v>13</v>
      </c>
      <c r="G30" s="18">
        <v>22.5</v>
      </c>
      <c r="H30" s="18">
        <v>0</v>
      </c>
      <c r="I30" s="18">
        <v>0</v>
      </c>
      <c r="J30" s="18">
        <v>0</v>
      </c>
      <c r="K30" s="18">
        <f t="shared" si="0"/>
        <v>35.5</v>
      </c>
      <c r="L30" s="18">
        <f t="shared" si="1"/>
        <v>136677.99093238378</v>
      </c>
      <c r="M30" s="18">
        <f t="shared" si="2"/>
        <v>236558.0612291258</v>
      </c>
      <c r="N30" s="18">
        <f t="shared" si="3"/>
        <v>0</v>
      </c>
      <c r="O30" s="18">
        <f t="shared" si="4"/>
        <v>0</v>
      </c>
      <c r="P30" s="18">
        <f t="shared" si="5"/>
        <v>373236.05216150958</v>
      </c>
      <c r="Q30" s="16">
        <v>247</v>
      </c>
      <c r="R30" s="17">
        <v>21</v>
      </c>
      <c r="S30" s="18">
        <f t="shared" si="6"/>
        <v>35.5</v>
      </c>
      <c r="T30" s="18">
        <f>((P30-(P30*(R30/100)))/Q30)*0.9</f>
        <v>1074.3758424568152</v>
      </c>
      <c r="U30" s="18">
        <f>T30-(T30*$T$361)</f>
        <v>1070.6424629874598</v>
      </c>
    </row>
    <row r="31" spans="1:22" x14ac:dyDescent="0.2">
      <c r="A31" s="13" t="s">
        <v>6</v>
      </c>
      <c r="B31" s="13" t="s">
        <v>7</v>
      </c>
      <c r="C31" s="13" t="s">
        <v>30</v>
      </c>
      <c r="D31" s="19" t="s">
        <v>16</v>
      </c>
      <c r="E31" s="15">
        <v>22718.978304837347</v>
      </c>
      <c r="F31" s="18">
        <v>192.5</v>
      </c>
      <c r="G31" s="18">
        <v>77</v>
      </c>
      <c r="H31" s="18">
        <v>38.5</v>
      </c>
      <c r="I31" s="18">
        <v>0</v>
      </c>
      <c r="J31" s="18">
        <v>0</v>
      </c>
      <c r="K31" s="18">
        <f t="shared" si="0"/>
        <v>308</v>
      </c>
      <c r="L31" s="18">
        <f t="shared" si="1"/>
        <v>4373403.3236811887</v>
      </c>
      <c r="M31" s="18">
        <f t="shared" si="2"/>
        <v>1749361.3294724757</v>
      </c>
      <c r="N31" s="18">
        <f t="shared" si="3"/>
        <v>874680.66473623784</v>
      </c>
      <c r="O31" s="18">
        <f t="shared" si="4"/>
        <v>0</v>
      </c>
      <c r="P31" s="18">
        <f t="shared" si="5"/>
        <v>6997445.3178899027</v>
      </c>
      <c r="Q31" s="16">
        <v>247</v>
      </c>
      <c r="R31" s="17">
        <v>21</v>
      </c>
      <c r="S31" s="18">
        <f t="shared" si="6"/>
        <v>308</v>
      </c>
      <c r="T31" s="18">
        <f>((P31-(P31*(R31/100)))/Q31)*0.9</f>
        <v>20142.443809796441</v>
      </c>
      <c r="U31" s="18">
        <f>T31-(T31*$T$361)</f>
        <v>20072.45025334214</v>
      </c>
    </row>
    <row r="32" spans="1:22" x14ac:dyDescent="0.2">
      <c r="A32" s="13" t="s">
        <v>6</v>
      </c>
      <c r="B32" s="13" t="s">
        <v>10</v>
      </c>
      <c r="C32" s="13" t="s">
        <v>27</v>
      </c>
      <c r="D32" s="14">
        <v>1</v>
      </c>
      <c r="E32" s="15">
        <v>222813.17786653462</v>
      </c>
      <c r="F32" s="18">
        <v>57.666666666666664</v>
      </c>
      <c r="G32" s="18">
        <v>8</v>
      </c>
      <c r="H32" s="18">
        <v>0</v>
      </c>
      <c r="I32" s="18">
        <v>0</v>
      </c>
      <c r="J32" s="18">
        <v>0</v>
      </c>
      <c r="K32" s="18">
        <f t="shared" si="0"/>
        <v>65.666666666666657</v>
      </c>
      <c r="L32" s="18">
        <f t="shared" si="1"/>
        <v>12848893.256970163</v>
      </c>
      <c r="M32" s="18">
        <f t="shared" si="2"/>
        <v>1782505.422932277</v>
      </c>
      <c r="N32" s="18">
        <f t="shared" si="3"/>
        <v>0</v>
      </c>
      <c r="O32" s="18">
        <f t="shared" si="4"/>
        <v>0</v>
      </c>
      <c r="P32" s="18">
        <f t="shared" si="5"/>
        <v>14631398.67990244</v>
      </c>
      <c r="Q32" s="16">
        <v>294</v>
      </c>
      <c r="R32" s="17">
        <v>10.5</v>
      </c>
      <c r="S32" s="18">
        <f t="shared" si="6"/>
        <v>65.666666666666671</v>
      </c>
      <c r="T32" s="18">
        <f>((P32-(P32*(R32/100)))/Q32)*0.9</f>
        <v>40087.046383202098</v>
      </c>
      <c r="U32" s="18">
        <f>T32-(T32*$T$361)</f>
        <v>39947.746754487518</v>
      </c>
    </row>
    <row r="33" spans="1:21" x14ac:dyDescent="0.2">
      <c r="A33" s="13" t="s">
        <v>6</v>
      </c>
      <c r="B33" s="13" t="s">
        <v>10</v>
      </c>
      <c r="C33" s="13" t="s">
        <v>27</v>
      </c>
      <c r="D33" s="14">
        <v>2</v>
      </c>
      <c r="E33" s="15">
        <v>828583.36844276101</v>
      </c>
      <c r="F33" s="18">
        <v>324</v>
      </c>
      <c r="G33" s="18">
        <v>225.2</v>
      </c>
      <c r="H33" s="18">
        <v>43.2</v>
      </c>
      <c r="I33" s="18">
        <v>3</v>
      </c>
      <c r="J33" s="18">
        <v>0.6</v>
      </c>
      <c r="K33" s="18">
        <f t="shared" si="0"/>
        <v>593.00000000000011</v>
      </c>
      <c r="L33" s="18">
        <f t="shared" si="1"/>
        <v>268461011.37545455</v>
      </c>
      <c r="M33" s="18">
        <f t="shared" si="2"/>
        <v>186596974.57330978</v>
      </c>
      <c r="N33" s="18">
        <f t="shared" si="3"/>
        <v>35794801.516727276</v>
      </c>
      <c r="O33" s="18">
        <f t="shared" si="4"/>
        <v>497150.02106565656</v>
      </c>
      <c r="P33" s="18">
        <f t="shared" si="5"/>
        <v>491349937.48655725</v>
      </c>
      <c r="Q33" s="16">
        <v>294</v>
      </c>
      <c r="R33" s="17">
        <v>10.5</v>
      </c>
      <c r="S33" s="18">
        <f t="shared" si="6"/>
        <v>593</v>
      </c>
      <c r="T33" s="18">
        <f>((P33-(P33*(R33/100)))/Q33)*0.9</f>
        <v>1346198.5532157207</v>
      </c>
      <c r="U33" s="18">
        <f>T33-(T33*$T$361)</f>
        <v>1341520.6092024238</v>
      </c>
    </row>
    <row r="34" spans="1:21" x14ac:dyDescent="0.2">
      <c r="A34" s="13" t="s">
        <v>6</v>
      </c>
      <c r="B34" s="13" t="s">
        <v>10</v>
      </c>
      <c r="C34" s="13" t="s">
        <v>27</v>
      </c>
      <c r="D34" s="14">
        <v>3</v>
      </c>
      <c r="E34" s="15">
        <v>2946891.8964534584</v>
      </c>
      <c r="F34" s="18">
        <v>286.38461538461536</v>
      </c>
      <c r="G34" s="18">
        <v>146.38461538461539</v>
      </c>
      <c r="H34" s="18">
        <v>33.307692307692307</v>
      </c>
      <c r="I34" s="18">
        <v>9.384615384615385</v>
      </c>
      <c r="J34" s="18">
        <v>1.8769230769230771</v>
      </c>
      <c r="K34" s="18">
        <f t="shared" si="0"/>
        <v>467.95384615384609</v>
      </c>
      <c r="L34" s="18">
        <f t="shared" si="1"/>
        <v>843944502.34586346</v>
      </c>
      <c r="M34" s="18">
        <f t="shared" si="2"/>
        <v>431379636.84237933</v>
      </c>
      <c r="N34" s="18">
        <f t="shared" si="3"/>
        <v>98154168.551103652</v>
      </c>
      <c r="O34" s="18">
        <f t="shared" si="4"/>
        <v>5531089.4056511074</v>
      </c>
      <c r="P34" s="18">
        <f t="shared" si="5"/>
        <v>1379009397.1449976</v>
      </c>
      <c r="Q34" s="16">
        <v>294</v>
      </c>
      <c r="R34" s="17">
        <v>10.5</v>
      </c>
      <c r="S34" s="18">
        <f t="shared" si="6"/>
        <v>467.95384615384614</v>
      </c>
      <c r="T34" s="18">
        <f>((P34-(P34*(R34/100)))/Q34)*0.9</f>
        <v>3778204.31768808</v>
      </c>
      <c r="U34" s="18">
        <f>T34-(T34*$T$361)</f>
        <v>3765075.3270003973</v>
      </c>
    </row>
    <row r="35" spans="1:21" x14ac:dyDescent="0.2">
      <c r="A35" s="13" t="s">
        <v>6</v>
      </c>
      <c r="B35" s="13" t="s">
        <v>10</v>
      </c>
      <c r="C35" s="13" t="s">
        <v>27</v>
      </c>
      <c r="D35" s="19" t="s">
        <v>12</v>
      </c>
      <c r="E35" s="15">
        <v>58583.930812427854</v>
      </c>
      <c r="F35" s="18">
        <v>19.5</v>
      </c>
      <c r="G35" s="18">
        <v>14.5</v>
      </c>
      <c r="H35" s="18">
        <v>0</v>
      </c>
      <c r="I35" s="18">
        <v>0</v>
      </c>
      <c r="J35" s="18">
        <v>0</v>
      </c>
      <c r="K35" s="18">
        <f t="shared" si="0"/>
        <v>34</v>
      </c>
      <c r="L35" s="18">
        <f t="shared" si="1"/>
        <v>1142386.6508423432</v>
      </c>
      <c r="M35" s="18">
        <f t="shared" si="2"/>
        <v>849466.99678020389</v>
      </c>
      <c r="N35" s="18">
        <f t="shared" si="3"/>
        <v>0</v>
      </c>
      <c r="O35" s="18">
        <f t="shared" si="4"/>
        <v>0</v>
      </c>
      <c r="P35" s="18">
        <f t="shared" si="5"/>
        <v>1991853.6476225471</v>
      </c>
      <c r="Q35" s="16">
        <v>294</v>
      </c>
      <c r="R35" s="17">
        <v>10.5</v>
      </c>
      <c r="S35" s="18">
        <f t="shared" si="6"/>
        <v>34</v>
      </c>
      <c r="T35" s="18">
        <f>((P35-(P35*(R35/100)))/Q35)*0.9</f>
        <v>5457.2724937413668</v>
      </c>
      <c r="U35" s="18">
        <f>T35-(T35*$T$361)</f>
        <v>5438.3088608284916</v>
      </c>
    </row>
    <row r="36" spans="1:21" x14ac:dyDescent="0.2">
      <c r="A36" s="13" t="s">
        <v>6</v>
      </c>
      <c r="B36" s="13" t="s">
        <v>10</v>
      </c>
      <c r="C36" s="13" t="s">
        <v>27</v>
      </c>
      <c r="D36" s="19" t="s">
        <v>15</v>
      </c>
      <c r="E36" s="15">
        <v>109482.88700449267</v>
      </c>
      <c r="F36" s="18">
        <v>88.5</v>
      </c>
      <c r="G36" s="18">
        <v>1.5</v>
      </c>
      <c r="H36" s="18">
        <v>0</v>
      </c>
      <c r="I36" s="18">
        <v>0</v>
      </c>
      <c r="J36" s="18">
        <v>0</v>
      </c>
      <c r="K36" s="18">
        <f t="shared" si="0"/>
        <v>90</v>
      </c>
      <c r="L36" s="18">
        <f t="shared" si="1"/>
        <v>9689235.4998976011</v>
      </c>
      <c r="M36" s="18">
        <f t="shared" si="2"/>
        <v>164224.330506739</v>
      </c>
      <c r="N36" s="18">
        <f t="shared" si="3"/>
        <v>0</v>
      </c>
      <c r="O36" s="18">
        <f t="shared" si="4"/>
        <v>0</v>
      </c>
      <c r="P36" s="18">
        <f t="shared" si="5"/>
        <v>9853459.8304043394</v>
      </c>
      <c r="Q36" s="16">
        <v>294</v>
      </c>
      <c r="R36" s="17">
        <v>10.5</v>
      </c>
      <c r="S36" s="18">
        <f t="shared" si="6"/>
        <v>89.999999999999986</v>
      </c>
      <c r="T36" s="18">
        <f>((P36-(P36*(R36/100)))/Q36)*0.9</f>
        <v>26996.46902513842</v>
      </c>
      <c r="U36" s="18">
        <f>T36-(T36*$T$361)</f>
        <v>26902.658219626388</v>
      </c>
    </row>
    <row r="37" spans="1:21" x14ac:dyDescent="0.2">
      <c r="A37" s="13" t="s">
        <v>6</v>
      </c>
      <c r="B37" s="13" t="s">
        <v>10</v>
      </c>
      <c r="C37" s="13" t="s">
        <v>27</v>
      </c>
      <c r="D37" s="19" t="s">
        <v>16</v>
      </c>
      <c r="E37" s="15">
        <v>306371.73594314826</v>
      </c>
      <c r="F37" s="18">
        <v>25</v>
      </c>
      <c r="G37" s="18">
        <v>0</v>
      </c>
      <c r="H37" s="18">
        <v>28.5</v>
      </c>
      <c r="I37" s="18">
        <v>0</v>
      </c>
      <c r="J37" s="18">
        <v>0</v>
      </c>
      <c r="K37" s="18">
        <f t="shared" si="0"/>
        <v>53.5</v>
      </c>
      <c r="L37" s="18">
        <f t="shared" si="1"/>
        <v>7659293.3985787062</v>
      </c>
      <c r="M37" s="18">
        <f t="shared" si="2"/>
        <v>0</v>
      </c>
      <c r="N37" s="18">
        <f t="shared" si="3"/>
        <v>8731594.4743797258</v>
      </c>
      <c r="O37" s="18">
        <f t="shared" si="4"/>
        <v>0</v>
      </c>
      <c r="P37" s="18">
        <f t="shared" si="5"/>
        <v>16390887.872958433</v>
      </c>
      <c r="Q37" s="16">
        <v>294</v>
      </c>
      <c r="R37" s="17">
        <v>10.5</v>
      </c>
      <c r="S37" s="18">
        <f t="shared" si="6"/>
        <v>53.5</v>
      </c>
      <c r="T37" s="18">
        <f>((P37-(P37*(R37/100)))/Q37)*0.9</f>
        <v>44907.687692748361</v>
      </c>
      <c r="U37" s="18">
        <f>T37-(T37*$T$361)</f>
        <v>44751.636679105926</v>
      </c>
    </row>
    <row r="38" spans="1:21" x14ac:dyDescent="0.2">
      <c r="A38" s="13" t="s">
        <v>6</v>
      </c>
      <c r="B38" s="13" t="s">
        <v>10</v>
      </c>
      <c r="C38" s="13" t="s">
        <v>34</v>
      </c>
      <c r="D38" s="14">
        <v>1</v>
      </c>
      <c r="E38" s="15">
        <v>66771.300310319406</v>
      </c>
      <c r="F38" s="18">
        <v>152.66666666666666</v>
      </c>
      <c r="G38" s="18">
        <v>22</v>
      </c>
      <c r="H38" s="18">
        <v>10.333333333333334</v>
      </c>
      <c r="I38" s="18">
        <v>0</v>
      </c>
      <c r="J38" s="18">
        <v>0</v>
      </c>
      <c r="K38" s="18">
        <f t="shared" si="0"/>
        <v>185</v>
      </c>
      <c r="L38" s="18">
        <f t="shared" si="1"/>
        <v>10193751.847375428</v>
      </c>
      <c r="M38" s="18">
        <f t="shared" si="2"/>
        <v>1468968.6068270269</v>
      </c>
      <c r="N38" s="18">
        <f t="shared" si="3"/>
        <v>689970.10320663394</v>
      </c>
      <c r="O38" s="18">
        <f t="shared" si="4"/>
        <v>0</v>
      </c>
      <c r="P38" s="18">
        <f t="shared" si="5"/>
        <v>12352690.557409089</v>
      </c>
      <c r="Q38" s="16">
        <v>271</v>
      </c>
      <c r="R38" s="17">
        <v>11.5</v>
      </c>
      <c r="S38" s="18">
        <f t="shared" si="6"/>
        <v>184.99999999999997</v>
      </c>
      <c r="T38" s="18">
        <f>((P38-(P38*(R38/100)))/Q38)*0.9</f>
        <v>36305.970586628559</v>
      </c>
      <c r="U38" s="18">
        <f>T38-(T38*$T$361)</f>
        <v>36179.809926786111</v>
      </c>
    </row>
    <row r="39" spans="1:21" x14ac:dyDescent="0.2">
      <c r="A39" s="13" t="s">
        <v>6</v>
      </c>
      <c r="B39" s="13" t="s">
        <v>10</v>
      </c>
      <c r="C39" s="13" t="s">
        <v>34</v>
      </c>
      <c r="D39" s="14">
        <v>2</v>
      </c>
      <c r="E39" s="15">
        <v>464343.52543102991</v>
      </c>
      <c r="F39" s="18">
        <v>330.83333333333331</v>
      </c>
      <c r="G39" s="18">
        <v>114.83333333333333</v>
      </c>
      <c r="H39" s="18">
        <v>16.666666666666668</v>
      </c>
      <c r="I39" s="18">
        <v>7.833333333333333</v>
      </c>
      <c r="J39" s="18">
        <v>1.5666666666666667</v>
      </c>
      <c r="K39" s="18">
        <f t="shared" si="0"/>
        <v>463.9</v>
      </c>
      <c r="L39" s="18">
        <f t="shared" si="1"/>
        <v>153620316.33009905</v>
      </c>
      <c r="M39" s="18">
        <f t="shared" si="2"/>
        <v>53322114.8369966</v>
      </c>
      <c r="N39" s="18">
        <f t="shared" si="3"/>
        <v>7739058.7571838321</v>
      </c>
      <c r="O39" s="18">
        <f t="shared" si="4"/>
        <v>727471.52317528019</v>
      </c>
      <c r="P39" s="18">
        <f t="shared" si="5"/>
        <v>215408961.44745475</v>
      </c>
      <c r="Q39" s="16">
        <v>271</v>
      </c>
      <c r="R39" s="17">
        <v>11.5</v>
      </c>
      <c r="S39" s="18">
        <f t="shared" si="6"/>
        <v>463.9</v>
      </c>
      <c r="T39" s="18">
        <f>((P39-(P39*(R39/100)))/Q39)*0.9</f>
        <v>633111.57857157825</v>
      </c>
      <c r="U39" s="18">
        <f>T39-(T39*$T$361)</f>
        <v>630911.56096522056</v>
      </c>
    </row>
    <row r="40" spans="1:21" x14ac:dyDescent="0.2">
      <c r="A40" s="13" t="s">
        <v>6</v>
      </c>
      <c r="B40" s="13" t="s">
        <v>10</v>
      </c>
      <c r="C40" s="13" t="s">
        <v>34</v>
      </c>
      <c r="D40" s="14">
        <v>3</v>
      </c>
      <c r="E40" s="15">
        <v>1018505.9181988412</v>
      </c>
      <c r="F40" s="18">
        <v>678</v>
      </c>
      <c r="G40" s="18">
        <v>127.25</v>
      </c>
      <c r="H40" s="18">
        <v>8.75</v>
      </c>
      <c r="I40" s="18">
        <v>0</v>
      </c>
      <c r="J40" s="18">
        <v>0</v>
      </c>
      <c r="K40" s="18">
        <f t="shared" si="0"/>
        <v>814</v>
      </c>
      <c r="L40" s="18">
        <f t="shared" si="1"/>
        <v>690547012.53881431</v>
      </c>
      <c r="M40" s="18">
        <f t="shared" si="2"/>
        <v>129604878.09080254</v>
      </c>
      <c r="N40" s="18">
        <f t="shared" si="3"/>
        <v>8911926.7842398603</v>
      </c>
      <c r="O40" s="18">
        <f t="shared" si="4"/>
        <v>0</v>
      </c>
      <c r="P40" s="18">
        <f t="shared" si="5"/>
        <v>829063817.41385674</v>
      </c>
      <c r="Q40" s="16">
        <v>271</v>
      </c>
      <c r="R40" s="17">
        <v>11.5</v>
      </c>
      <c r="S40" s="18">
        <f t="shared" si="6"/>
        <v>814</v>
      </c>
      <c r="T40" s="18">
        <f>((P40-(P40*(R40/100)))/Q40)*0.9</f>
        <v>2436713.3969377745</v>
      </c>
      <c r="U40" s="18">
        <f>T40-(T40*$T$361)</f>
        <v>2428245.9915761389</v>
      </c>
    </row>
    <row r="41" spans="1:21" x14ac:dyDescent="0.2">
      <c r="A41" s="13" t="s">
        <v>6</v>
      </c>
      <c r="B41" s="13" t="s">
        <v>10</v>
      </c>
      <c r="C41" s="13" t="s">
        <v>34</v>
      </c>
      <c r="D41" s="19" t="s">
        <v>12</v>
      </c>
      <c r="E41" s="15">
        <v>6013.5152340695959</v>
      </c>
      <c r="F41" s="18">
        <v>0</v>
      </c>
      <c r="G41" s="18">
        <v>73.5</v>
      </c>
      <c r="H41" s="18">
        <v>7</v>
      </c>
      <c r="I41" s="18">
        <v>0</v>
      </c>
      <c r="J41" s="18">
        <v>0</v>
      </c>
      <c r="K41" s="18">
        <f t="shared" si="0"/>
        <v>80.5</v>
      </c>
      <c r="L41" s="18">
        <f t="shared" si="1"/>
        <v>0</v>
      </c>
      <c r="M41" s="18">
        <f t="shared" si="2"/>
        <v>441993.36970411532</v>
      </c>
      <c r="N41" s="18">
        <f t="shared" si="3"/>
        <v>42094.606638487174</v>
      </c>
      <c r="O41" s="18">
        <f t="shared" si="4"/>
        <v>0</v>
      </c>
      <c r="P41" s="18">
        <f t="shared" si="5"/>
        <v>484087.97634260252</v>
      </c>
      <c r="Q41" s="16">
        <v>271</v>
      </c>
      <c r="R41" s="17">
        <v>11.5</v>
      </c>
      <c r="S41" s="18">
        <f t="shared" si="6"/>
        <v>80.500000000000014</v>
      </c>
      <c r="T41" s="18">
        <f>((P41-(P41*(R41/100)))/Q41)*0.9</f>
        <v>1422.7899378482764</v>
      </c>
      <c r="U41" s="18">
        <f>T41-(T41*$T$361)</f>
        <v>1417.8458442329345</v>
      </c>
    </row>
    <row r="42" spans="1:21" x14ac:dyDescent="0.2">
      <c r="A42" s="13" t="s">
        <v>6</v>
      </c>
      <c r="B42" s="13" t="s">
        <v>10</v>
      </c>
      <c r="C42" s="13" t="s">
        <v>34</v>
      </c>
      <c r="D42" s="19" t="s">
        <v>15</v>
      </c>
      <c r="E42" s="15">
        <v>45497.829851435999</v>
      </c>
      <c r="F42" s="18">
        <v>120</v>
      </c>
      <c r="G42" s="18">
        <v>75</v>
      </c>
      <c r="H42" s="18">
        <v>0</v>
      </c>
      <c r="I42" s="18">
        <v>0</v>
      </c>
      <c r="J42" s="18">
        <v>0</v>
      </c>
      <c r="K42" s="18">
        <f t="shared" si="0"/>
        <v>195</v>
      </c>
      <c r="L42" s="18">
        <f t="shared" si="1"/>
        <v>5459739.5821723202</v>
      </c>
      <c r="M42" s="18">
        <f t="shared" si="2"/>
        <v>3412337.2388577</v>
      </c>
      <c r="N42" s="18">
        <f t="shared" si="3"/>
        <v>0</v>
      </c>
      <c r="O42" s="18">
        <f t="shared" si="4"/>
        <v>0</v>
      </c>
      <c r="P42" s="18">
        <f t="shared" si="5"/>
        <v>8872076.8210300207</v>
      </c>
      <c r="Q42" s="16">
        <v>271</v>
      </c>
      <c r="R42" s="17">
        <v>11.5</v>
      </c>
      <c r="S42" s="18">
        <f t="shared" si="6"/>
        <v>195.00000000000003</v>
      </c>
      <c r="T42" s="18">
        <f>((P42-(P42*(R42/100)))/Q42)*0.9</f>
        <v>26076.04866402366</v>
      </c>
      <c r="U42" s="18">
        <f>T42-(T42*$T$361)</f>
        <v>25985.436253657506</v>
      </c>
    </row>
    <row r="43" spans="1:21" x14ac:dyDescent="0.2">
      <c r="A43" s="13" t="s">
        <v>6</v>
      </c>
      <c r="B43" s="13" t="s">
        <v>10</v>
      </c>
      <c r="C43" s="13" t="s">
        <v>34</v>
      </c>
      <c r="D43" s="19" t="s">
        <v>16</v>
      </c>
      <c r="E43" s="15">
        <v>71351.572965185274</v>
      </c>
      <c r="F43" s="18">
        <v>26.666666666666668</v>
      </c>
      <c r="G43" s="18">
        <v>139</v>
      </c>
      <c r="H43" s="18">
        <v>53.333333333333336</v>
      </c>
      <c r="I43" s="18">
        <v>5</v>
      </c>
      <c r="J43" s="18">
        <v>1</v>
      </c>
      <c r="K43" s="18">
        <f t="shared" si="0"/>
        <v>220</v>
      </c>
      <c r="L43" s="18">
        <f t="shared" si="1"/>
        <v>1902708.6124049406</v>
      </c>
      <c r="M43" s="18">
        <f t="shared" si="2"/>
        <v>9917868.6421607528</v>
      </c>
      <c r="N43" s="18">
        <f t="shared" si="3"/>
        <v>3805417.2248098813</v>
      </c>
      <c r="O43" s="18">
        <f t="shared" si="4"/>
        <v>71351.572965185274</v>
      </c>
      <c r="P43" s="18">
        <f t="shared" si="5"/>
        <v>15697346.052340761</v>
      </c>
      <c r="Q43" s="16">
        <v>271</v>
      </c>
      <c r="R43" s="17">
        <v>11.5</v>
      </c>
      <c r="S43" s="18">
        <f t="shared" si="6"/>
        <v>220</v>
      </c>
      <c r="T43" s="18">
        <f>((P43-(P43*(R43/100)))/Q43)*0.9</f>
        <v>46136.295685200799</v>
      </c>
      <c r="U43" s="18">
        <f>T43-(T43*$T$361)</f>
        <v>45975.97534636168</v>
      </c>
    </row>
    <row r="44" spans="1:21" x14ac:dyDescent="0.2">
      <c r="A44" s="13" t="s">
        <v>6</v>
      </c>
      <c r="B44" s="13" t="s">
        <v>10</v>
      </c>
      <c r="C44" s="13" t="s">
        <v>32</v>
      </c>
      <c r="D44" s="14">
        <v>1</v>
      </c>
      <c r="E44" s="15">
        <v>1136469.5840622783</v>
      </c>
      <c r="F44" s="18">
        <v>105.75</v>
      </c>
      <c r="G44" s="18">
        <v>51.25</v>
      </c>
      <c r="H44" s="18">
        <v>28.5</v>
      </c>
      <c r="I44" s="18">
        <v>4.125</v>
      </c>
      <c r="J44" s="18">
        <v>0.82499999999999996</v>
      </c>
      <c r="K44" s="18">
        <f t="shared" si="0"/>
        <v>186.32499999999999</v>
      </c>
      <c r="L44" s="18">
        <f t="shared" si="1"/>
        <v>120181658.51458593</v>
      </c>
      <c r="M44" s="18">
        <f t="shared" si="2"/>
        <v>58244066.183191761</v>
      </c>
      <c r="N44" s="18">
        <f t="shared" si="3"/>
        <v>32389383.145774931</v>
      </c>
      <c r="O44" s="18">
        <f t="shared" si="4"/>
        <v>937587.40685137955</v>
      </c>
      <c r="P44" s="18">
        <f t="shared" si="5"/>
        <v>211752695.250404</v>
      </c>
      <c r="Q44" s="16">
        <v>268</v>
      </c>
      <c r="R44" s="17">
        <v>16.5</v>
      </c>
      <c r="S44" s="18">
        <f t="shared" si="6"/>
        <v>186.32499999999999</v>
      </c>
      <c r="T44" s="18">
        <f>((P44-(P44*(R44/100)))/Q44)*0.9</f>
        <v>593776.68089805439</v>
      </c>
      <c r="U44" s="18">
        <f>T44-(T44*$T$361)</f>
        <v>591713.34925725951</v>
      </c>
    </row>
    <row r="45" spans="1:21" x14ac:dyDescent="0.2">
      <c r="A45" s="13" t="s">
        <v>6</v>
      </c>
      <c r="B45" s="13" t="s">
        <v>10</v>
      </c>
      <c r="C45" s="13" t="s">
        <v>32</v>
      </c>
      <c r="D45" s="14">
        <v>2</v>
      </c>
      <c r="E45" s="15">
        <v>3073266.3015027987</v>
      </c>
      <c r="F45" s="18">
        <v>172.63157894736841</v>
      </c>
      <c r="G45" s="18">
        <v>87.89473684210526</v>
      </c>
      <c r="H45" s="18">
        <v>50.842105263157897</v>
      </c>
      <c r="I45" s="18">
        <v>39.736842105263158</v>
      </c>
      <c r="J45" s="18">
        <v>7.9473684210526327</v>
      </c>
      <c r="K45" s="18">
        <f t="shared" si="0"/>
        <v>319.31578947368422</v>
      </c>
      <c r="L45" s="18">
        <f t="shared" si="1"/>
        <v>530542814.15416729</v>
      </c>
      <c r="M45" s="18">
        <f t="shared" si="2"/>
        <v>270123932.8162986</v>
      </c>
      <c r="N45" s="18">
        <f t="shared" si="3"/>
        <v>156251328.80272123</v>
      </c>
      <c r="O45" s="18">
        <f t="shared" si="4"/>
        <v>24424379.554048561</v>
      </c>
      <c r="P45" s="18">
        <f t="shared" si="5"/>
        <v>981342455.3272357</v>
      </c>
      <c r="Q45" s="16">
        <v>268</v>
      </c>
      <c r="R45" s="17">
        <v>16.5</v>
      </c>
      <c r="S45" s="18">
        <f t="shared" si="6"/>
        <v>319.31578947368416</v>
      </c>
      <c r="T45" s="18">
        <f>((P45-(P45*(R45/100)))/Q45)*0.9</f>
        <v>2751786.773053797</v>
      </c>
      <c r="U45" s="18">
        <f>T45-(T45*$T$361)</f>
        <v>2742224.5101690786</v>
      </c>
    </row>
    <row r="46" spans="1:21" x14ac:dyDescent="0.2">
      <c r="A46" s="13" t="s">
        <v>6</v>
      </c>
      <c r="B46" s="13" t="s">
        <v>10</v>
      </c>
      <c r="C46" s="13" t="s">
        <v>32</v>
      </c>
      <c r="D46" s="14">
        <v>3</v>
      </c>
      <c r="E46" s="15">
        <v>2266412.0323210806</v>
      </c>
      <c r="F46" s="18">
        <v>297.60000000000002</v>
      </c>
      <c r="G46" s="18">
        <v>153.5</v>
      </c>
      <c r="H46" s="18">
        <v>79.2</v>
      </c>
      <c r="I46" s="18">
        <v>17.100000000000001</v>
      </c>
      <c r="J46" s="18">
        <v>3.4200000000000004</v>
      </c>
      <c r="K46" s="18">
        <f t="shared" si="0"/>
        <v>533.72</v>
      </c>
      <c r="L46" s="18">
        <f t="shared" si="1"/>
        <v>674484220.8187536</v>
      </c>
      <c r="M46" s="18">
        <f t="shared" si="2"/>
        <v>347894246.96128589</v>
      </c>
      <c r="N46" s="18">
        <f t="shared" si="3"/>
        <v>179499832.9598296</v>
      </c>
      <c r="O46" s="18">
        <f t="shared" si="4"/>
        <v>7751129.1505380962</v>
      </c>
      <c r="P46" s="18">
        <f t="shared" si="5"/>
        <v>1209629429.8904073</v>
      </c>
      <c r="Q46" s="16">
        <v>268</v>
      </c>
      <c r="R46" s="17">
        <v>16.5</v>
      </c>
      <c r="S46" s="18">
        <f t="shared" si="6"/>
        <v>533.72000000000014</v>
      </c>
      <c r="T46" s="18">
        <f>((P46-(P46*(R46/100)))/Q46)*0.9</f>
        <v>3391927.3006068701</v>
      </c>
      <c r="U46" s="18">
        <f>T46-(T46*$T$361)</f>
        <v>3380140.5950191179</v>
      </c>
    </row>
    <row r="47" spans="1:21" x14ac:dyDescent="0.2">
      <c r="A47" s="13" t="s">
        <v>6</v>
      </c>
      <c r="B47" s="13" t="s">
        <v>10</v>
      </c>
      <c r="C47" s="13" t="s">
        <v>32</v>
      </c>
      <c r="D47" s="19" t="s">
        <v>12</v>
      </c>
      <c r="E47" s="15">
        <v>80324.059691611503</v>
      </c>
      <c r="F47" s="18">
        <v>75</v>
      </c>
      <c r="G47" s="18">
        <v>11.5</v>
      </c>
      <c r="H47" s="18">
        <v>1</v>
      </c>
      <c r="I47" s="18">
        <v>22.5</v>
      </c>
      <c r="J47" s="18">
        <v>4.5</v>
      </c>
      <c r="K47" s="18">
        <f t="shared" si="0"/>
        <v>92</v>
      </c>
      <c r="L47" s="18">
        <f t="shared" si="1"/>
        <v>6024304.4768708628</v>
      </c>
      <c r="M47" s="18">
        <f t="shared" si="2"/>
        <v>923726.68645353231</v>
      </c>
      <c r="N47" s="18">
        <f t="shared" si="3"/>
        <v>80324.059691611503</v>
      </c>
      <c r="O47" s="18">
        <f t="shared" si="4"/>
        <v>361458.26861225173</v>
      </c>
      <c r="P47" s="18">
        <f t="shared" si="5"/>
        <v>7389813.4916282585</v>
      </c>
      <c r="Q47" s="16">
        <v>268</v>
      </c>
      <c r="R47" s="17">
        <v>16.5</v>
      </c>
      <c r="S47" s="18">
        <f t="shared" si="6"/>
        <v>92</v>
      </c>
      <c r="T47" s="18">
        <f>((P47-(P47*(R47/100)))/Q47)*0.9</f>
        <v>20721.809100591927</v>
      </c>
      <c r="U47" s="18">
        <f>T47-(T47*$T$361)</f>
        <v>20649.802291050171</v>
      </c>
    </row>
    <row r="48" spans="1:21" x14ac:dyDescent="0.2">
      <c r="A48" s="13" t="s">
        <v>6</v>
      </c>
      <c r="B48" s="13" t="s">
        <v>10</v>
      </c>
      <c r="C48" s="13" t="s">
        <v>32</v>
      </c>
      <c r="D48" s="19" t="s">
        <v>15</v>
      </c>
      <c r="E48" s="15">
        <v>69826.259705498072</v>
      </c>
      <c r="F48" s="18">
        <v>0.33333333333333331</v>
      </c>
      <c r="G48" s="18">
        <v>0</v>
      </c>
      <c r="H48" s="18">
        <v>57</v>
      </c>
      <c r="I48" s="18">
        <v>62</v>
      </c>
      <c r="J48" s="18">
        <v>12.4</v>
      </c>
      <c r="K48" s="18">
        <f t="shared" si="0"/>
        <v>69.733333333333334</v>
      </c>
      <c r="L48" s="18">
        <f t="shared" si="1"/>
        <v>23275.419901832691</v>
      </c>
      <c r="M48" s="18">
        <f t="shared" si="2"/>
        <v>0</v>
      </c>
      <c r="N48" s="18">
        <f t="shared" si="3"/>
        <v>3980096.8032133901</v>
      </c>
      <c r="O48" s="18">
        <f t="shared" si="4"/>
        <v>865845.6203481761</v>
      </c>
      <c r="P48" s="18">
        <f t="shared" si="5"/>
        <v>4869217.8434633985</v>
      </c>
      <c r="Q48" s="16">
        <v>268</v>
      </c>
      <c r="R48" s="17">
        <v>16.5</v>
      </c>
      <c r="S48" s="18">
        <f t="shared" si="6"/>
        <v>69.733333333333334</v>
      </c>
      <c r="T48" s="18">
        <f>((P48-(P48*(R48/100)))/Q48)*0.9</f>
        <v>13653.79555732367</v>
      </c>
      <c r="U48" s="18">
        <f>T48-(T48*$T$361)</f>
        <v>13606.349591025766</v>
      </c>
    </row>
    <row r="49" spans="1:21" x14ac:dyDescent="0.2">
      <c r="A49" s="13" t="s">
        <v>6</v>
      </c>
      <c r="B49" s="13" t="s">
        <v>10</v>
      </c>
      <c r="C49" s="13" t="s">
        <v>32</v>
      </c>
      <c r="D49" s="19" t="s">
        <v>16</v>
      </c>
      <c r="E49" s="15">
        <v>130575.60787922383</v>
      </c>
      <c r="F49" s="18">
        <v>31.5</v>
      </c>
      <c r="G49" s="18">
        <v>9.5</v>
      </c>
      <c r="H49" s="18">
        <v>29.5</v>
      </c>
      <c r="I49" s="18">
        <v>15</v>
      </c>
      <c r="J49" s="18">
        <v>3</v>
      </c>
      <c r="K49" s="18">
        <f t="shared" si="0"/>
        <v>73.5</v>
      </c>
      <c r="L49" s="18">
        <f t="shared" si="1"/>
        <v>4113131.6481955503</v>
      </c>
      <c r="M49" s="18">
        <f t="shared" si="2"/>
        <v>1240468.2748526263</v>
      </c>
      <c r="N49" s="18">
        <f t="shared" si="3"/>
        <v>3851980.4324371028</v>
      </c>
      <c r="O49" s="18">
        <f t="shared" si="4"/>
        <v>391726.82363767148</v>
      </c>
      <c r="P49" s="18">
        <f t="shared" si="5"/>
        <v>9597307.1791229509</v>
      </c>
      <c r="Q49" s="16">
        <v>268</v>
      </c>
      <c r="R49" s="17">
        <v>16.5</v>
      </c>
      <c r="S49" s="18">
        <f t="shared" si="6"/>
        <v>73.5</v>
      </c>
      <c r="T49" s="18">
        <f>((P49-(P49*(R49/100)))/Q49)*0.9</f>
        <v>26911.852033995889</v>
      </c>
      <c r="U49" s="18">
        <f>T49-(T49*$T$361)</f>
        <v>26818.335266496448</v>
      </c>
    </row>
    <row r="50" spans="1:21" x14ac:dyDescent="0.2">
      <c r="A50" s="13" t="s">
        <v>6</v>
      </c>
      <c r="B50" s="13" t="s">
        <v>10</v>
      </c>
      <c r="C50" s="13" t="s">
        <v>8</v>
      </c>
      <c r="D50" s="14">
        <v>1</v>
      </c>
      <c r="E50" s="15">
        <v>650294.17587421392</v>
      </c>
      <c r="F50" s="18">
        <v>16.833333333333332</v>
      </c>
      <c r="G50" s="18">
        <v>59.666666666666664</v>
      </c>
      <c r="H50" s="18">
        <v>14.333333333333334</v>
      </c>
      <c r="I50" s="18">
        <v>0</v>
      </c>
      <c r="J50" s="18">
        <v>0</v>
      </c>
      <c r="K50" s="18">
        <f t="shared" si="0"/>
        <v>90.833333333333329</v>
      </c>
      <c r="L50" s="18">
        <f t="shared" si="1"/>
        <v>10946618.627215933</v>
      </c>
      <c r="M50" s="18">
        <f t="shared" si="2"/>
        <v>38800885.827161431</v>
      </c>
      <c r="N50" s="18">
        <f t="shared" si="3"/>
        <v>9320883.1875304002</v>
      </c>
      <c r="O50" s="18">
        <f t="shared" si="4"/>
        <v>0</v>
      </c>
      <c r="P50" s="18">
        <f t="shared" si="5"/>
        <v>59068387.641907766</v>
      </c>
      <c r="Q50" s="16">
        <v>231</v>
      </c>
      <c r="R50" s="17">
        <v>20</v>
      </c>
      <c r="S50" s="18">
        <f t="shared" si="6"/>
        <v>90.833333333333343</v>
      </c>
      <c r="T50" s="18">
        <f>((P50-(P50*(R50/100)))/Q50)*0.9</f>
        <v>184109.26018256965</v>
      </c>
      <c r="U50" s="18">
        <f>T50-(T50*$T$361)</f>
        <v>183469.49362702979</v>
      </c>
    </row>
    <row r="51" spans="1:21" x14ac:dyDescent="0.2">
      <c r="A51" s="13" t="s">
        <v>6</v>
      </c>
      <c r="B51" s="13" t="s">
        <v>10</v>
      </c>
      <c r="C51" s="13" t="s">
        <v>8</v>
      </c>
      <c r="D51" s="14">
        <v>2</v>
      </c>
      <c r="E51" s="15">
        <v>2003112.5012601779</v>
      </c>
      <c r="F51" s="18">
        <v>88.1875</v>
      </c>
      <c r="G51" s="18">
        <v>170.75</v>
      </c>
      <c r="H51" s="18">
        <v>20.5</v>
      </c>
      <c r="I51" s="18">
        <v>9</v>
      </c>
      <c r="J51" s="18">
        <v>1.8000000000000003</v>
      </c>
      <c r="K51" s="18">
        <f t="shared" si="0"/>
        <v>281.23750000000001</v>
      </c>
      <c r="L51" s="18">
        <f t="shared" si="1"/>
        <v>176649483.70488194</v>
      </c>
      <c r="M51" s="18">
        <f t="shared" si="2"/>
        <v>342031459.59017539</v>
      </c>
      <c r="N51" s="18">
        <f t="shared" si="3"/>
        <v>41063806.275833644</v>
      </c>
      <c r="O51" s="18">
        <f t="shared" si="4"/>
        <v>3605602.5022683209</v>
      </c>
      <c r="P51" s="18">
        <f t="shared" si="5"/>
        <v>563350352.07315922</v>
      </c>
      <c r="Q51" s="16">
        <v>231</v>
      </c>
      <c r="R51" s="17">
        <v>20</v>
      </c>
      <c r="S51" s="18">
        <f t="shared" si="6"/>
        <v>281.23749999999995</v>
      </c>
      <c r="T51" s="18">
        <f>((P51-(P51*(R51/100)))/Q51)*0.9</f>
        <v>1755897.2012669898</v>
      </c>
      <c r="U51" s="18">
        <f>T51-(T51*$T$361)</f>
        <v>1749795.5836556721</v>
      </c>
    </row>
    <row r="52" spans="1:21" x14ac:dyDescent="0.2">
      <c r="A52" s="13" t="s">
        <v>6</v>
      </c>
      <c r="B52" s="13" t="s">
        <v>10</v>
      </c>
      <c r="C52" s="13" t="s">
        <v>8</v>
      </c>
      <c r="D52" s="14">
        <v>3</v>
      </c>
      <c r="E52" s="15">
        <v>4365556.1709009381</v>
      </c>
      <c r="F52" s="18">
        <v>129.08000000000001</v>
      </c>
      <c r="G52" s="18">
        <v>302.08</v>
      </c>
      <c r="H52" s="18">
        <v>76.599999999999994</v>
      </c>
      <c r="I52" s="18">
        <v>11.76</v>
      </c>
      <c r="J52" s="18">
        <v>2.3520000000000003</v>
      </c>
      <c r="K52" s="18">
        <f t="shared" si="0"/>
        <v>510.11199999999997</v>
      </c>
      <c r="L52" s="18">
        <f t="shared" si="1"/>
        <v>563505990.53989315</v>
      </c>
      <c r="M52" s="18">
        <f t="shared" si="2"/>
        <v>1318747208.1057553</v>
      </c>
      <c r="N52" s="18">
        <f t="shared" si="3"/>
        <v>334401602.69101185</v>
      </c>
      <c r="O52" s="18">
        <f t="shared" si="4"/>
        <v>10267788.113959007</v>
      </c>
      <c r="P52" s="18">
        <f t="shared" si="5"/>
        <v>2226922589.4506192</v>
      </c>
      <c r="Q52" s="16">
        <v>231</v>
      </c>
      <c r="R52" s="17">
        <v>20</v>
      </c>
      <c r="S52" s="18">
        <f t="shared" si="6"/>
        <v>510.11199999999997</v>
      </c>
      <c r="T52" s="18">
        <f>((P52-(P52*(R52/100)))/Q52)*0.9</f>
        <v>6941057.4216642678</v>
      </c>
      <c r="U52" s="18">
        <f>T52-(T52*$T$361)</f>
        <v>6916937.7418933595</v>
      </c>
    </row>
    <row r="53" spans="1:21" x14ac:dyDescent="0.2">
      <c r="A53" s="13" t="s">
        <v>6</v>
      </c>
      <c r="B53" s="13" t="s">
        <v>10</v>
      </c>
      <c r="C53" s="13" t="s">
        <v>8</v>
      </c>
      <c r="D53" s="19" t="s">
        <v>12</v>
      </c>
      <c r="E53" s="15">
        <v>59130.996869616065</v>
      </c>
      <c r="F53" s="18">
        <v>101</v>
      </c>
      <c r="G53" s="18">
        <v>6.5</v>
      </c>
      <c r="H53" s="18">
        <v>0</v>
      </c>
      <c r="I53" s="18">
        <v>0</v>
      </c>
      <c r="J53" s="18">
        <v>0</v>
      </c>
      <c r="K53" s="18">
        <f t="shared" si="0"/>
        <v>107.5</v>
      </c>
      <c r="L53" s="18">
        <f t="shared" si="1"/>
        <v>5972230.6838312224</v>
      </c>
      <c r="M53" s="18">
        <f t="shared" si="2"/>
        <v>384351.47965250444</v>
      </c>
      <c r="N53" s="18">
        <f t="shared" si="3"/>
        <v>0</v>
      </c>
      <c r="O53" s="18">
        <f t="shared" si="4"/>
        <v>0</v>
      </c>
      <c r="P53" s="18">
        <f t="shared" si="5"/>
        <v>6356582.1634837268</v>
      </c>
      <c r="Q53" s="16">
        <v>231</v>
      </c>
      <c r="R53" s="17">
        <v>20</v>
      </c>
      <c r="S53" s="18">
        <f t="shared" si="6"/>
        <v>107.5</v>
      </c>
      <c r="T53" s="18">
        <f>((P53-(P53*(R53/100)))/Q53)*0.9</f>
        <v>19812.723626442781</v>
      </c>
      <c r="U53" s="18">
        <f>T53-(T53*$T$361)</f>
        <v>19743.875824122664</v>
      </c>
    </row>
    <row r="54" spans="1:21" x14ac:dyDescent="0.2">
      <c r="A54" s="13" t="s">
        <v>6</v>
      </c>
      <c r="B54" s="13" t="s">
        <v>10</v>
      </c>
      <c r="C54" s="13" t="s">
        <v>8</v>
      </c>
      <c r="D54" s="19" t="s">
        <v>15</v>
      </c>
      <c r="E54" s="15">
        <v>129769.09223571487</v>
      </c>
      <c r="F54" s="18">
        <v>34</v>
      </c>
      <c r="G54" s="18">
        <v>1.5</v>
      </c>
      <c r="H54" s="18">
        <v>0</v>
      </c>
      <c r="I54" s="18">
        <v>0</v>
      </c>
      <c r="J54" s="18">
        <v>0</v>
      </c>
      <c r="K54" s="18">
        <f t="shared" si="0"/>
        <v>35.5</v>
      </c>
      <c r="L54" s="18">
        <f t="shared" si="1"/>
        <v>4412149.1360143051</v>
      </c>
      <c r="M54" s="18">
        <f t="shared" si="2"/>
        <v>194653.63835357229</v>
      </c>
      <c r="N54" s="18">
        <f t="shared" si="3"/>
        <v>0</v>
      </c>
      <c r="O54" s="18">
        <f t="shared" si="4"/>
        <v>0</v>
      </c>
      <c r="P54" s="18">
        <f t="shared" si="5"/>
        <v>4606802.7743678773</v>
      </c>
      <c r="Q54" s="16">
        <v>231</v>
      </c>
      <c r="R54" s="17">
        <v>20</v>
      </c>
      <c r="S54" s="18">
        <f t="shared" si="6"/>
        <v>35.499999999999993</v>
      </c>
      <c r="T54" s="18">
        <f>((P54-(P54*(R54/100)))/Q54)*0.9</f>
        <v>14358.86579023754</v>
      </c>
      <c r="U54" s="18">
        <f>T54-(T54*$T$361)</f>
        <v>14308.969755138764</v>
      </c>
    </row>
    <row r="55" spans="1:21" x14ac:dyDescent="0.2">
      <c r="A55" s="13" t="s">
        <v>6</v>
      </c>
      <c r="B55" s="13" t="s">
        <v>10</v>
      </c>
      <c r="C55" s="13" t="s">
        <v>8</v>
      </c>
      <c r="D55" s="19" t="s">
        <v>16</v>
      </c>
      <c r="E55" s="15">
        <v>316524.37585544126</v>
      </c>
      <c r="F55" s="18">
        <v>11</v>
      </c>
      <c r="G55" s="18">
        <v>22</v>
      </c>
      <c r="H55" s="18">
        <v>13.5</v>
      </c>
      <c r="I55" s="18">
        <v>0</v>
      </c>
      <c r="J55" s="18">
        <v>0</v>
      </c>
      <c r="K55" s="18">
        <f t="shared" si="0"/>
        <v>46.5</v>
      </c>
      <c r="L55" s="18">
        <f t="shared" si="1"/>
        <v>3481768.1344098537</v>
      </c>
      <c r="M55" s="18">
        <f t="shared" si="2"/>
        <v>6963536.2688197074</v>
      </c>
      <c r="N55" s="18">
        <f t="shared" si="3"/>
        <v>4273079.0740484567</v>
      </c>
      <c r="O55" s="18">
        <f t="shared" si="4"/>
        <v>0</v>
      </c>
      <c r="P55" s="18">
        <f t="shared" si="5"/>
        <v>14718383.477278017</v>
      </c>
      <c r="Q55" s="16">
        <v>231</v>
      </c>
      <c r="R55" s="17">
        <v>20</v>
      </c>
      <c r="S55" s="18">
        <f t="shared" si="6"/>
        <v>46.499999999999993</v>
      </c>
      <c r="T55" s="18">
        <f>((P55-(P55*(R55/100)))/Q55)*0.9</f>
        <v>45875.480968139273</v>
      </c>
      <c r="U55" s="18">
        <f>T55-(T55*$T$361)</f>
        <v>45716.066941850666</v>
      </c>
    </row>
    <row r="56" spans="1:21" x14ac:dyDescent="0.2">
      <c r="A56" s="13" t="s">
        <v>6</v>
      </c>
      <c r="B56" s="13" t="s">
        <v>10</v>
      </c>
      <c r="C56" s="13" t="s">
        <v>30</v>
      </c>
      <c r="D56" s="14">
        <v>1</v>
      </c>
      <c r="E56" s="15">
        <v>278534.24668689159</v>
      </c>
      <c r="F56" s="18">
        <v>398.66666666666669</v>
      </c>
      <c r="G56" s="18">
        <v>1.3333333333333333</v>
      </c>
      <c r="H56" s="18">
        <v>2</v>
      </c>
      <c r="I56" s="18">
        <v>1</v>
      </c>
      <c r="J56" s="18">
        <v>0.20000000000000004</v>
      </c>
      <c r="K56" s="18">
        <f t="shared" si="0"/>
        <v>402.2</v>
      </c>
      <c r="L56" s="18">
        <f t="shared" si="1"/>
        <v>111042319.67917413</v>
      </c>
      <c r="M56" s="18">
        <f t="shared" si="2"/>
        <v>371378.99558252213</v>
      </c>
      <c r="N56" s="18">
        <f t="shared" si="3"/>
        <v>557068.49337378319</v>
      </c>
      <c r="O56" s="18">
        <f t="shared" si="4"/>
        <v>55706.849337378328</v>
      </c>
      <c r="P56" s="18">
        <f t="shared" si="5"/>
        <v>112026474.01746781</v>
      </c>
      <c r="Q56" s="16">
        <v>247</v>
      </c>
      <c r="R56" s="17">
        <v>21</v>
      </c>
      <c r="S56" s="18">
        <f t="shared" si="6"/>
        <v>402.20000000000005</v>
      </c>
      <c r="T56" s="18">
        <f>((P56-(P56*(R56/100)))/Q56)*0.9</f>
        <v>322472.96771829808</v>
      </c>
      <c r="U56" s="18">
        <f>T56-(T56*$T$361)</f>
        <v>321352.39714185195</v>
      </c>
    </row>
    <row r="57" spans="1:21" x14ac:dyDescent="0.2">
      <c r="A57" s="13" t="s">
        <v>6</v>
      </c>
      <c r="B57" s="13" t="s">
        <v>10</v>
      </c>
      <c r="C57" s="13" t="s">
        <v>30</v>
      </c>
      <c r="D57" s="14">
        <v>2</v>
      </c>
      <c r="E57" s="15">
        <v>453613.26784325868</v>
      </c>
      <c r="F57" s="18">
        <v>91</v>
      </c>
      <c r="G57" s="18">
        <v>40.75</v>
      </c>
      <c r="H57" s="18">
        <v>2.25</v>
      </c>
      <c r="I57" s="18">
        <v>33.25</v>
      </c>
      <c r="J57" s="18">
        <v>6.65</v>
      </c>
      <c r="K57" s="18">
        <f t="shared" si="0"/>
        <v>140.65</v>
      </c>
      <c r="L57" s="18">
        <f t="shared" si="1"/>
        <v>41278807.373736538</v>
      </c>
      <c r="M57" s="18">
        <f t="shared" si="2"/>
        <v>18484740.664612792</v>
      </c>
      <c r="N57" s="18">
        <f t="shared" si="3"/>
        <v>1020629.852647332</v>
      </c>
      <c r="O57" s="18">
        <f t="shared" si="4"/>
        <v>3016528.2311576703</v>
      </c>
      <c r="P57" s="18">
        <f t="shared" si="5"/>
        <v>63800706.122154333</v>
      </c>
      <c r="Q57" s="16">
        <v>247</v>
      </c>
      <c r="R57" s="17">
        <v>21</v>
      </c>
      <c r="S57" s="18">
        <f t="shared" si="6"/>
        <v>140.65</v>
      </c>
      <c r="T57" s="18">
        <f>((P57-(P57*(R57/100)))/Q57)*0.9</f>
        <v>183653.04474838759</v>
      </c>
      <c r="U57" s="18">
        <f>T57-(T57*$T$361)</f>
        <v>183014.86350896177</v>
      </c>
    </row>
    <row r="58" spans="1:21" x14ac:dyDescent="0.2">
      <c r="A58" s="13" t="s">
        <v>6</v>
      </c>
      <c r="B58" s="13" t="s">
        <v>10</v>
      </c>
      <c r="C58" s="13" t="s">
        <v>30</v>
      </c>
      <c r="D58" s="14">
        <v>3</v>
      </c>
      <c r="E58" s="15">
        <v>1170405.9709547679</v>
      </c>
      <c r="F58" s="18">
        <v>343.57142857142856</v>
      </c>
      <c r="G58" s="18">
        <v>120.57142857142857</v>
      </c>
      <c r="H58" s="18">
        <v>58.571428571428569</v>
      </c>
      <c r="I58" s="18">
        <v>63</v>
      </c>
      <c r="J58" s="18">
        <v>12.6</v>
      </c>
      <c r="K58" s="18">
        <f t="shared" si="0"/>
        <v>535.31428571428569</v>
      </c>
      <c r="L58" s="18">
        <f t="shared" si="1"/>
        <v>402118051.44945949</v>
      </c>
      <c r="M58" s="18">
        <f t="shared" si="2"/>
        <v>141117519.92654631</v>
      </c>
      <c r="N58" s="18">
        <f t="shared" si="3"/>
        <v>68552349.727350682</v>
      </c>
      <c r="O58" s="18">
        <f t="shared" si="4"/>
        <v>14747115.234030075</v>
      </c>
      <c r="P58" s="18">
        <f t="shared" si="5"/>
        <v>626535036.33738661</v>
      </c>
      <c r="Q58" s="16">
        <v>247</v>
      </c>
      <c r="R58" s="17">
        <v>21</v>
      </c>
      <c r="S58" s="18">
        <f t="shared" si="6"/>
        <v>535.31428571428569</v>
      </c>
      <c r="T58" s="18">
        <f>((P58-(P58*(R58/100)))/Q58)*0.9</f>
        <v>1803507.7361776596</v>
      </c>
      <c r="U58" s="18">
        <f>T58-(T58*$T$361)</f>
        <v>1797240.6753512803</v>
      </c>
    </row>
    <row r="59" spans="1:21" x14ac:dyDescent="0.2">
      <c r="A59" s="13" t="s">
        <v>6</v>
      </c>
      <c r="B59" s="13" t="s">
        <v>10</v>
      </c>
      <c r="C59" s="13" t="s">
        <v>30</v>
      </c>
      <c r="D59" s="19" t="s">
        <v>12</v>
      </c>
      <c r="E59" s="15">
        <v>5565.3594684194431</v>
      </c>
      <c r="F59" s="18">
        <v>18</v>
      </c>
      <c r="G59" s="18">
        <v>6.5</v>
      </c>
      <c r="H59" s="18">
        <v>6</v>
      </c>
      <c r="I59" s="18">
        <v>0</v>
      </c>
      <c r="J59" s="18">
        <v>0</v>
      </c>
      <c r="K59" s="18">
        <f t="shared" si="0"/>
        <v>30.5</v>
      </c>
      <c r="L59" s="18">
        <f t="shared" si="1"/>
        <v>100176.47043154997</v>
      </c>
      <c r="M59" s="18">
        <f t="shared" si="2"/>
        <v>36174.836544726379</v>
      </c>
      <c r="N59" s="18">
        <f t="shared" si="3"/>
        <v>33392.156810516659</v>
      </c>
      <c r="O59" s="18">
        <f t="shared" si="4"/>
        <v>0</v>
      </c>
      <c r="P59" s="18">
        <f t="shared" si="5"/>
        <v>169743.463786793</v>
      </c>
      <c r="Q59" s="16">
        <v>247</v>
      </c>
      <c r="R59" s="17">
        <v>21</v>
      </c>
      <c r="S59" s="18">
        <f t="shared" si="6"/>
        <v>30.499999999999996</v>
      </c>
      <c r="T59" s="18">
        <f>((P59-(P59*(R59/100)))/Q59)*0.9</f>
        <v>488.61377632554581</v>
      </c>
      <c r="U59" s="18">
        <f>T59-(T59*$T$361)</f>
        <v>486.91587828196492</v>
      </c>
    </row>
    <row r="60" spans="1:21" x14ac:dyDescent="0.2">
      <c r="A60" s="13" t="s">
        <v>6</v>
      </c>
      <c r="B60" s="13" t="s">
        <v>10</v>
      </c>
      <c r="C60" s="13" t="s">
        <v>30</v>
      </c>
      <c r="D60" s="19" t="s">
        <v>15</v>
      </c>
      <c r="E60" s="15">
        <v>50259.952757925726</v>
      </c>
      <c r="F60" s="18">
        <v>88.5</v>
      </c>
      <c r="G60" s="18">
        <v>5.5</v>
      </c>
      <c r="H60" s="18">
        <v>0</v>
      </c>
      <c r="I60" s="18">
        <v>0</v>
      </c>
      <c r="J60" s="18">
        <v>0</v>
      </c>
      <c r="K60" s="18">
        <f t="shared" si="0"/>
        <v>94</v>
      </c>
      <c r="L60" s="18">
        <f t="shared" si="1"/>
        <v>4448005.8190764263</v>
      </c>
      <c r="M60" s="18">
        <f t="shared" si="2"/>
        <v>276429.7401685915</v>
      </c>
      <c r="N60" s="18">
        <f t="shared" si="3"/>
        <v>0</v>
      </c>
      <c r="O60" s="18">
        <f t="shared" si="4"/>
        <v>0</v>
      </c>
      <c r="P60" s="18">
        <f t="shared" si="5"/>
        <v>4724435.5592450183</v>
      </c>
      <c r="Q60" s="16">
        <v>247</v>
      </c>
      <c r="R60" s="17">
        <v>21</v>
      </c>
      <c r="S60" s="18">
        <f t="shared" si="6"/>
        <v>94</v>
      </c>
      <c r="T60" s="18">
        <f>((P60-(P60*(R60/100)))/Q60)*0.9</f>
        <v>13599.488593616228</v>
      </c>
      <c r="U60" s="18">
        <f>T60-(T60*$T$361)</f>
        <v>13552.231340146122</v>
      </c>
    </row>
    <row r="61" spans="1:21" x14ac:dyDescent="0.2">
      <c r="A61" s="13" t="s">
        <v>6</v>
      </c>
      <c r="B61" s="13" t="s">
        <v>10</v>
      </c>
      <c r="C61" s="13" t="s">
        <v>30</v>
      </c>
      <c r="D61" s="19" t="s">
        <v>16</v>
      </c>
      <c r="E61" s="15">
        <v>80731.669179215853</v>
      </c>
      <c r="F61" s="18">
        <v>289</v>
      </c>
      <c r="G61" s="18">
        <v>31.5</v>
      </c>
      <c r="H61" s="18">
        <v>0</v>
      </c>
      <c r="I61" s="18">
        <v>0</v>
      </c>
      <c r="J61" s="18">
        <v>0</v>
      </c>
      <c r="K61" s="18">
        <f t="shared" si="0"/>
        <v>320.5</v>
      </c>
      <c r="L61" s="18">
        <f t="shared" si="1"/>
        <v>23331452.39279338</v>
      </c>
      <c r="M61" s="18">
        <f t="shared" si="2"/>
        <v>2543047.5791452993</v>
      </c>
      <c r="N61" s="18">
        <f t="shared" si="3"/>
        <v>0</v>
      </c>
      <c r="O61" s="18">
        <f t="shared" si="4"/>
        <v>0</v>
      </c>
      <c r="P61" s="18">
        <f t="shared" si="5"/>
        <v>25874499.971938677</v>
      </c>
      <c r="Q61" s="16">
        <v>247</v>
      </c>
      <c r="R61" s="17">
        <v>21</v>
      </c>
      <c r="S61" s="18">
        <f t="shared" si="6"/>
        <v>320.49999999999994</v>
      </c>
      <c r="T61" s="18">
        <f>((P61-(P61*(R61/100)))/Q61)*0.9</f>
        <v>74480.848097361959</v>
      </c>
      <c r="U61" s="18">
        <f>T61-(T61*$T$361)</f>
        <v>74222.032459334383</v>
      </c>
    </row>
    <row r="62" spans="1:21" x14ac:dyDescent="0.2">
      <c r="A62" s="13" t="s">
        <v>6</v>
      </c>
      <c r="B62" s="13" t="s">
        <v>11</v>
      </c>
      <c r="C62" s="13" t="s">
        <v>27</v>
      </c>
      <c r="D62" s="14">
        <v>1</v>
      </c>
      <c r="E62" s="15">
        <v>21899.362635787838</v>
      </c>
      <c r="F62" s="18">
        <v>139.33333333333334</v>
      </c>
      <c r="G62" s="18">
        <v>0</v>
      </c>
      <c r="H62" s="18">
        <v>1.3333333333333333</v>
      </c>
      <c r="I62" s="18">
        <v>2.6666666666666665</v>
      </c>
      <c r="J62" s="18">
        <v>0.53333333333333333</v>
      </c>
      <c r="K62" s="18">
        <f t="shared" si="0"/>
        <v>141.20000000000002</v>
      </c>
      <c r="L62" s="18">
        <f t="shared" si="1"/>
        <v>3051311.1939197723</v>
      </c>
      <c r="M62" s="18">
        <f t="shared" si="2"/>
        <v>0</v>
      </c>
      <c r="N62" s="18">
        <f t="shared" si="3"/>
        <v>29199.150181050449</v>
      </c>
      <c r="O62" s="18">
        <f t="shared" si="4"/>
        <v>11679.66007242018</v>
      </c>
      <c r="P62" s="18">
        <f t="shared" si="5"/>
        <v>3092190.004173243</v>
      </c>
      <c r="Q62" s="16">
        <v>294</v>
      </c>
      <c r="R62" s="17">
        <v>10.5</v>
      </c>
      <c r="S62" s="18">
        <f t="shared" si="6"/>
        <v>141.20000000000002</v>
      </c>
      <c r="T62" s="18">
        <f>((P62-(P62*(R62/100)))/Q62)*0.9</f>
        <v>8471.9695522501606</v>
      </c>
      <c r="U62" s="18">
        <f>T62-(T62*$T$361)</f>
        <v>8442.5300619512655</v>
      </c>
    </row>
    <row r="63" spans="1:21" x14ac:dyDescent="0.2">
      <c r="A63" s="13" t="s">
        <v>6</v>
      </c>
      <c r="B63" s="13" t="s">
        <v>11</v>
      </c>
      <c r="C63" s="13" t="s">
        <v>27</v>
      </c>
      <c r="D63" s="14">
        <v>2</v>
      </c>
      <c r="E63" s="15">
        <v>38828.038463223747</v>
      </c>
      <c r="F63" s="18">
        <v>1182.6666666666667</v>
      </c>
      <c r="G63" s="18">
        <v>3</v>
      </c>
      <c r="H63" s="18">
        <v>1.3333333333333333</v>
      </c>
      <c r="I63" s="18">
        <v>12</v>
      </c>
      <c r="J63" s="18">
        <v>2.4</v>
      </c>
      <c r="K63" s="18">
        <f t="shared" si="0"/>
        <v>1189.4000000000001</v>
      </c>
      <c r="L63" s="18">
        <f t="shared" si="1"/>
        <v>45920626.822505958</v>
      </c>
      <c r="M63" s="18">
        <f t="shared" si="2"/>
        <v>116484.11538967123</v>
      </c>
      <c r="N63" s="18">
        <f t="shared" si="3"/>
        <v>51770.717950964994</v>
      </c>
      <c r="O63" s="18">
        <f t="shared" si="4"/>
        <v>93187.292311736994</v>
      </c>
      <c r="P63" s="18">
        <f t="shared" si="5"/>
        <v>46182068.948158331</v>
      </c>
      <c r="Q63" s="16">
        <v>294</v>
      </c>
      <c r="R63" s="17">
        <v>10.5</v>
      </c>
      <c r="S63" s="18">
        <f t="shared" si="6"/>
        <v>1189.4000000000001</v>
      </c>
      <c r="T63" s="18">
        <f>((P63-(P63*(R63/100)))/Q63)*0.9</f>
        <v>126529.44400592359</v>
      </c>
      <c r="U63" s="18">
        <f>T63-(T63*$T$361)</f>
        <v>126089.76320721868</v>
      </c>
    </row>
    <row r="64" spans="1:21" x14ac:dyDescent="0.2">
      <c r="A64" s="13" t="s">
        <v>6</v>
      </c>
      <c r="B64" s="13" t="s">
        <v>11</v>
      </c>
      <c r="C64" s="13" t="s">
        <v>27</v>
      </c>
      <c r="D64" s="14">
        <v>3</v>
      </c>
      <c r="E64" s="15">
        <v>605861.93257218576</v>
      </c>
      <c r="F64" s="18">
        <v>499.83333333333331</v>
      </c>
      <c r="G64" s="18">
        <v>561.66666666666663</v>
      </c>
      <c r="H64" s="18">
        <v>2.3333333333333335</v>
      </c>
      <c r="I64" s="18">
        <v>7.5</v>
      </c>
      <c r="J64" s="18">
        <v>1.5</v>
      </c>
      <c r="K64" s="18">
        <f t="shared" si="0"/>
        <v>1065.3333333333333</v>
      </c>
      <c r="L64" s="18">
        <f t="shared" si="1"/>
        <v>302829989.29733086</v>
      </c>
      <c r="M64" s="18">
        <f t="shared" si="2"/>
        <v>340292452.12804431</v>
      </c>
      <c r="N64" s="18">
        <f t="shared" si="3"/>
        <v>1413677.8426684334</v>
      </c>
      <c r="O64" s="18">
        <f t="shared" si="4"/>
        <v>908792.89885827864</v>
      </c>
      <c r="P64" s="18">
        <f t="shared" si="5"/>
        <v>645444912.16690195</v>
      </c>
      <c r="Q64" s="16">
        <v>294</v>
      </c>
      <c r="R64" s="17">
        <v>10.5</v>
      </c>
      <c r="S64" s="18">
        <f t="shared" si="6"/>
        <v>1065.3333333333335</v>
      </c>
      <c r="T64" s="18">
        <f>((P64-(P64*(R64/100)))/Q64)*0.9</f>
        <v>1768387.3358858489</v>
      </c>
      <c r="U64" s="18">
        <f>T64-(T64*$T$361)</f>
        <v>1762242.3159470467</v>
      </c>
    </row>
    <row r="65" spans="1:21" x14ac:dyDescent="0.2">
      <c r="A65" s="13" t="s">
        <v>6</v>
      </c>
      <c r="B65" s="13" t="s">
        <v>11</v>
      </c>
      <c r="C65" s="13" t="s">
        <v>27</v>
      </c>
      <c r="D65" s="19" t="s">
        <v>12</v>
      </c>
      <c r="E65" s="15">
        <v>18579.980975873044</v>
      </c>
      <c r="F65" s="18">
        <v>193.5</v>
      </c>
      <c r="G65" s="18">
        <v>0</v>
      </c>
      <c r="H65" s="18">
        <v>8</v>
      </c>
      <c r="I65" s="18">
        <v>0</v>
      </c>
      <c r="J65" s="18">
        <v>0</v>
      </c>
      <c r="K65" s="18">
        <f t="shared" si="0"/>
        <v>201.5</v>
      </c>
      <c r="L65" s="18">
        <f t="shared" si="1"/>
        <v>3595226.318831434</v>
      </c>
      <c r="M65" s="18">
        <f t="shared" si="2"/>
        <v>0</v>
      </c>
      <c r="N65" s="18">
        <f t="shared" si="3"/>
        <v>148639.84780698435</v>
      </c>
      <c r="O65" s="18">
        <f t="shared" si="4"/>
        <v>0</v>
      </c>
      <c r="P65" s="18">
        <f t="shared" si="5"/>
        <v>3743866.1666384186</v>
      </c>
      <c r="Q65" s="16">
        <v>294</v>
      </c>
      <c r="R65" s="17">
        <v>10.5</v>
      </c>
      <c r="S65" s="18">
        <f t="shared" si="6"/>
        <v>201.5</v>
      </c>
      <c r="T65" s="18">
        <f>((P65-(P65*(R65/100)))/Q65)*0.9</f>
        <v>10257.429242269545</v>
      </c>
      <c r="U65" s="18">
        <f>T65-(T65*$T$361)</f>
        <v>10221.785406818177</v>
      </c>
    </row>
    <row r="66" spans="1:21" x14ac:dyDescent="0.2">
      <c r="A66" s="13" t="s">
        <v>6</v>
      </c>
      <c r="B66" s="13" t="s">
        <v>11</v>
      </c>
      <c r="C66" s="13" t="s">
        <v>27</v>
      </c>
      <c r="D66" s="19" t="s">
        <v>15</v>
      </c>
      <c r="E66" s="15">
        <v>50857.97987326343</v>
      </c>
      <c r="F66" s="18">
        <v>114.5</v>
      </c>
      <c r="G66" s="18">
        <v>41</v>
      </c>
      <c r="H66" s="18">
        <v>7</v>
      </c>
      <c r="I66" s="18">
        <v>0</v>
      </c>
      <c r="J66" s="18">
        <v>0</v>
      </c>
      <c r="K66" s="18">
        <f t="shared" ref="K66:K129" si="7">F66+G66+H66+J66</f>
        <v>162.5</v>
      </c>
      <c r="L66" s="18">
        <f t="shared" ref="L66:L129" si="8">F66*$E66</f>
        <v>5823238.6954886625</v>
      </c>
      <c r="M66" s="18">
        <f t="shared" ref="M66:M129" si="9">G66*$E66</f>
        <v>2085177.1748038006</v>
      </c>
      <c r="N66" s="18">
        <f t="shared" ref="N66:N129" si="10">H66*$E66</f>
        <v>356005.85911284399</v>
      </c>
      <c r="O66" s="18">
        <f t="shared" ref="O66:O129" si="11">J66*$E66</f>
        <v>0</v>
      </c>
      <c r="P66" s="18">
        <f t="shared" ref="P66:P129" si="12">SUM(L66:O66)</f>
        <v>8264421.7294053072</v>
      </c>
      <c r="Q66" s="16">
        <v>294</v>
      </c>
      <c r="R66" s="17">
        <v>10.5</v>
      </c>
      <c r="S66" s="18">
        <f t="shared" si="6"/>
        <v>162.5</v>
      </c>
      <c r="T66" s="18">
        <f t="shared" ref="T66:T129" si="13">((P66-(P66*(R66/100)))/Q66)*0.9</f>
        <v>22642.828921891076</v>
      </c>
      <c r="U66" s="18">
        <f>T66-(T66*$T$361)</f>
        <v>22564.146705403586</v>
      </c>
    </row>
    <row r="67" spans="1:21" x14ac:dyDescent="0.2">
      <c r="A67" s="13" t="s">
        <v>6</v>
      </c>
      <c r="B67" s="13" t="s">
        <v>11</v>
      </c>
      <c r="C67" s="13" t="s">
        <v>27</v>
      </c>
      <c r="D67" s="19" t="s">
        <v>16</v>
      </c>
      <c r="E67" s="15">
        <v>84969.359247869856</v>
      </c>
      <c r="F67" s="18">
        <v>0</v>
      </c>
      <c r="G67" s="18">
        <v>312</v>
      </c>
      <c r="H67" s="18">
        <v>2.5</v>
      </c>
      <c r="I67" s="18">
        <v>37</v>
      </c>
      <c r="J67" s="18">
        <v>7.4</v>
      </c>
      <c r="K67" s="18">
        <f t="shared" si="7"/>
        <v>321.89999999999998</v>
      </c>
      <c r="L67" s="18">
        <f t="shared" si="8"/>
        <v>0</v>
      </c>
      <c r="M67" s="18">
        <f t="shared" si="9"/>
        <v>26510440.085335396</v>
      </c>
      <c r="N67" s="18">
        <f t="shared" si="10"/>
        <v>212423.39811967465</v>
      </c>
      <c r="O67" s="18">
        <f t="shared" si="11"/>
        <v>628773.25843423698</v>
      </c>
      <c r="P67" s="18">
        <f t="shared" si="12"/>
        <v>27351636.741889305</v>
      </c>
      <c r="Q67" s="16">
        <v>294</v>
      </c>
      <c r="R67" s="17">
        <v>10.5</v>
      </c>
      <c r="S67" s="18">
        <f t="shared" ref="S67:S130" si="14">P67/E67</f>
        <v>321.89999999999998</v>
      </c>
      <c r="T67" s="18">
        <f t="shared" si="13"/>
        <v>74937.902706094683</v>
      </c>
      <c r="U67" s="18">
        <f>T67-(T67*$T$361)</f>
        <v>74677.498835881328</v>
      </c>
    </row>
    <row r="68" spans="1:21" x14ac:dyDescent="0.2">
      <c r="A68" s="13" t="s">
        <v>6</v>
      </c>
      <c r="B68" s="13" t="s">
        <v>11</v>
      </c>
      <c r="C68" s="13" t="s">
        <v>34</v>
      </c>
      <c r="D68" s="14">
        <v>2</v>
      </c>
      <c r="E68" s="15">
        <v>37124.952118601708</v>
      </c>
      <c r="F68" s="18">
        <v>589.66666666666663</v>
      </c>
      <c r="G68" s="18">
        <v>5</v>
      </c>
      <c r="H68" s="18">
        <v>105</v>
      </c>
      <c r="I68" s="18">
        <v>6</v>
      </c>
      <c r="J68" s="18">
        <v>1.2000000000000002</v>
      </c>
      <c r="K68" s="18">
        <f t="shared" si="7"/>
        <v>700.86666666666667</v>
      </c>
      <c r="L68" s="18">
        <f t="shared" si="8"/>
        <v>21891346.765935473</v>
      </c>
      <c r="M68" s="18">
        <f t="shared" si="9"/>
        <v>185624.76059300854</v>
      </c>
      <c r="N68" s="18">
        <f t="shared" si="10"/>
        <v>3898119.9724531793</v>
      </c>
      <c r="O68" s="18">
        <f t="shared" si="11"/>
        <v>44549.94254232206</v>
      </c>
      <c r="P68" s="18">
        <f t="shared" si="12"/>
        <v>26019641.441523984</v>
      </c>
      <c r="Q68" s="16">
        <v>271</v>
      </c>
      <c r="R68" s="17">
        <v>11.5</v>
      </c>
      <c r="S68" s="18">
        <f t="shared" si="14"/>
        <v>700.86666666666667</v>
      </c>
      <c r="T68" s="18">
        <f t="shared" si="13"/>
        <v>76474.702613187648</v>
      </c>
      <c r="U68" s="18">
        <f>T68-(T68*$T$361)</f>
        <v>76208.958472842627</v>
      </c>
    </row>
    <row r="69" spans="1:21" x14ac:dyDescent="0.2">
      <c r="A69" s="13" t="s">
        <v>6</v>
      </c>
      <c r="B69" s="13" t="s">
        <v>11</v>
      </c>
      <c r="C69" s="13" t="s">
        <v>34</v>
      </c>
      <c r="D69" s="14">
        <v>3</v>
      </c>
      <c r="E69" s="15">
        <v>74748.846884885716</v>
      </c>
      <c r="F69" s="18">
        <v>285.25</v>
      </c>
      <c r="G69" s="18">
        <v>0</v>
      </c>
      <c r="H69" s="18">
        <v>3</v>
      </c>
      <c r="I69" s="18">
        <v>8.75</v>
      </c>
      <c r="J69" s="18">
        <v>1.75</v>
      </c>
      <c r="K69" s="18">
        <f t="shared" si="7"/>
        <v>290</v>
      </c>
      <c r="L69" s="18">
        <f t="shared" si="8"/>
        <v>21322108.573913649</v>
      </c>
      <c r="M69" s="18">
        <f t="shared" si="9"/>
        <v>0</v>
      </c>
      <c r="N69" s="18">
        <f t="shared" si="10"/>
        <v>224246.54065465715</v>
      </c>
      <c r="O69" s="18">
        <f t="shared" si="11"/>
        <v>130810.48204855001</v>
      </c>
      <c r="P69" s="18">
        <f t="shared" si="12"/>
        <v>21677165.596616853</v>
      </c>
      <c r="Q69" s="16">
        <v>271</v>
      </c>
      <c r="R69" s="17">
        <v>11.5</v>
      </c>
      <c r="S69" s="18">
        <f t="shared" si="14"/>
        <v>289.99999999999994</v>
      </c>
      <c r="T69" s="18">
        <f t="shared" si="13"/>
        <v>63711.669364226291</v>
      </c>
      <c r="U69" s="18">
        <f>T69-(T69*$T$361)</f>
        <v>63490.275854652544</v>
      </c>
    </row>
    <row r="70" spans="1:21" x14ac:dyDescent="0.2">
      <c r="A70" s="13" t="s">
        <v>6</v>
      </c>
      <c r="B70" s="13" t="s">
        <v>11</v>
      </c>
      <c r="C70" s="13" t="s">
        <v>34</v>
      </c>
      <c r="D70" s="19" t="s">
        <v>12</v>
      </c>
      <c r="E70" s="15">
        <v>4556.7666957756255</v>
      </c>
      <c r="F70" s="18">
        <v>99.5</v>
      </c>
      <c r="G70" s="18">
        <v>4.5</v>
      </c>
      <c r="H70" s="18">
        <v>23.5</v>
      </c>
      <c r="I70" s="18">
        <v>14</v>
      </c>
      <c r="J70" s="18">
        <v>2.8000000000000003</v>
      </c>
      <c r="K70" s="18">
        <f t="shared" si="7"/>
        <v>130.30000000000001</v>
      </c>
      <c r="L70" s="18">
        <f t="shared" si="8"/>
        <v>453398.28622967476</v>
      </c>
      <c r="M70" s="18">
        <f t="shared" si="9"/>
        <v>20505.450130990313</v>
      </c>
      <c r="N70" s="18">
        <f t="shared" si="10"/>
        <v>107084.0173507272</v>
      </c>
      <c r="O70" s="18">
        <f t="shared" si="11"/>
        <v>12758.946748171753</v>
      </c>
      <c r="P70" s="18">
        <f t="shared" si="12"/>
        <v>593746.70045956399</v>
      </c>
      <c r="Q70" s="16">
        <v>271</v>
      </c>
      <c r="R70" s="17">
        <v>11.5</v>
      </c>
      <c r="S70" s="18">
        <f t="shared" si="14"/>
        <v>130.29999999999998</v>
      </c>
      <c r="T70" s="18">
        <f t="shared" si="13"/>
        <v>1745.0894720149179</v>
      </c>
      <c r="U70" s="18">
        <f>T70-(T70*$T$361)</f>
        <v>1739.0254104923592</v>
      </c>
    </row>
    <row r="71" spans="1:21" x14ac:dyDescent="0.2">
      <c r="A71" s="13" t="s">
        <v>6</v>
      </c>
      <c r="B71" s="13" t="s">
        <v>11</v>
      </c>
      <c r="C71" s="13" t="s">
        <v>34</v>
      </c>
      <c r="D71" s="19" t="s">
        <v>15</v>
      </c>
      <c r="E71" s="15">
        <v>1308.7756673857753</v>
      </c>
      <c r="F71" s="18">
        <v>80.5</v>
      </c>
      <c r="G71" s="18">
        <v>86</v>
      </c>
      <c r="H71" s="18">
        <v>3.5</v>
      </c>
      <c r="I71" s="18">
        <v>1.5</v>
      </c>
      <c r="J71" s="18">
        <v>0.30000000000000004</v>
      </c>
      <c r="K71" s="18">
        <f t="shared" si="7"/>
        <v>170.3</v>
      </c>
      <c r="L71" s="18">
        <f t="shared" si="8"/>
        <v>105356.4412245549</v>
      </c>
      <c r="M71" s="18">
        <f t="shared" si="9"/>
        <v>112554.70739517667</v>
      </c>
      <c r="N71" s="18">
        <f t="shared" si="10"/>
        <v>4580.7148358502136</v>
      </c>
      <c r="O71" s="18">
        <f t="shared" si="11"/>
        <v>392.63270021573265</v>
      </c>
      <c r="P71" s="18">
        <f t="shared" si="12"/>
        <v>222884.4961557975</v>
      </c>
      <c r="Q71" s="16">
        <v>271</v>
      </c>
      <c r="R71" s="17">
        <v>11.5</v>
      </c>
      <c r="S71" s="18">
        <f t="shared" si="14"/>
        <v>170.29999999999998</v>
      </c>
      <c r="T71" s="18">
        <f t="shared" si="13"/>
        <v>655.08303021436427</v>
      </c>
      <c r="U71" s="18">
        <f>T71-(T71*$T$361)</f>
        <v>652.80666337970717</v>
      </c>
    </row>
    <row r="72" spans="1:21" x14ac:dyDescent="0.2">
      <c r="A72" s="13" t="s">
        <v>6</v>
      </c>
      <c r="B72" s="13" t="s">
        <v>11</v>
      </c>
      <c r="C72" s="13" t="s">
        <v>34</v>
      </c>
      <c r="D72" s="19" t="s">
        <v>16</v>
      </c>
      <c r="E72" s="15">
        <v>7649.1202047481665</v>
      </c>
      <c r="F72" s="18">
        <v>114.5</v>
      </c>
      <c r="G72" s="18">
        <v>56.5</v>
      </c>
      <c r="H72" s="18">
        <v>0</v>
      </c>
      <c r="I72" s="18">
        <v>0</v>
      </c>
      <c r="J72" s="18">
        <v>0</v>
      </c>
      <c r="K72" s="18">
        <f t="shared" si="7"/>
        <v>171</v>
      </c>
      <c r="L72" s="18">
        <f t="shared" si="8"/>
        <v>875824.26344366511</v>
      </c>
      <c r="M72" s="18">
        <f t="shared" si="9"/>
        <v>432175.29156827141</v>
      </c>
      <c r="N72" s="18">
        <f t="shared" si="10"/>
        <v>0</v>
      </c>
      <c r="O72" s="18">
        <f t="shared" si="11"/>
        <v>0</v>
      </c>
      <c r="P72" s="18">
        <f t="shared" si="12"/>
        <v>1307999.5550119365</v>
      </c>
      <c r="Q72" s="16">
        <v>271</v>
      </c>
      <c r="R72" s="17">
        <v>11.5</v>
      </c>
      <c r="S72" s="18">
        <f t="shared" si="14"/>
        <v>171</v>
      </c>
      <c r="T72" s="18">
        <f t="shared" si="13"/>
        <v>3844.3603157454149</v>
      </c>
      <c r="U72" s="18">
        <f>T72-(T72*$T$361)</f>
        <v>3831.0014376801855</v>
      </c>
    </row>
    <row r="73" spans="1:21" x14ac:dyDescent="0.2">
      <c r="A73" s="13" t="s">
        <v>6</v>
      </c>
      <c r="B73" s="13" t="s">
        <v>11</v>
      </c>
      <c r="C73" s="13" t="s">
        <v>32</v>
      </c>
      <c r="D73" s="14">
        <v>1</v>
      </c>
      <c r="E73" s="15">
        <v>232970.34851820895</v>
      </c>
      <c r="F73" s="18">
        <v>238.33333333333334</v>
      </c>
      <c r="G73" s="18">
        <v>43</v>
      </c>
      <c r="H73" s="18">
        <v>37.666666666666664</v>
      </c>
      <c r="I73" s="18">
        <v>5.666666666666667</v>
      </c>
      <c r="J73" s="18">
        <v>1.1333333333333335</v>
      </c>
      <c r="K73" s="18">
        <f t="shared" si="7"/>
        <v>320.13333333333338</v>
      </c>
      <c r="L73" s="18">
        <f t="shared" si="8"/>
        <v>55524599.730173133</v>
      </c>
      <c r="M73" s="18">
        <f t="shared" si="9"/>
        <v>10017724.986282986</v>
      </c>
      <c r="N73" s="18">
        <f t="shared" si="10"/>
        <v>8775216.4608525373</v>
      </c>
      <c r="O73" s="18">
        <f t="shared" si="11"/>
        <v>264033.06165397022</v>
      </c>
      <c r="P73" s="18">
        <f t="shared" si="12"/>
        <v>74581574.23896262</v>
      </c>
      <c r="Q73" s="16">
        <v>268</v>
      </c>
      <c r="R73" s="17">
        <v>16.5</v>
      </c>
      <c r="S73" s="18">
        <f t="shared" si="14"/>
        <v>320.13333333333333</v>
      </c>
      <c r="T73" s="18">
        <f t="shared" si="13"/>
        <v>209134.52627082242</v>
      </c>
      <c r="U73" s="18">
        <f>T73-(T73*$T$361)</f>
        <v>208407.79869946581</v>
      </c>
    </row>
    <row r="74" spans="1:21" x14ac:dyDescent="0.2">
      <c r="A74" s="13" t="s">
        <v>6</v>
      </c>
      <c r="B74" s="13" t="s">
        <v>11</v>
      </c>
      <c r="C74" s="13" t="s">
        <v>32</v>
      </c>
      <c r="D74" s="14">
        <v>2</v>
      </c>
      <c r="E74" s="15">
        <v>102190.02954832038</v>
      </c>
      <c r="F74" s="18">
        <v>390.66666666666669</v>
      </c>
      <c r="G74" s="18">
        <v>363.33333333333331</v>
      </c>
      <c r="H74" s="18">
        <v>33.333333333333336</v>
      </c>
      <c r="I74" s="18">
        <v>36.666666666666664</v>
      </c>
      <c r="J74" s="18">
        <v>7.333333333333333</v>
      </c>
      <c r="K74" s="18">
        <f t="shared" si="7"/>
        <v>794.66666666666674</v>
      </c>
      <c r="L74" s="18">
        <f t="shared" si="8"/>
        <v>39922238.210210495</v>
      </c>
      <c r="M74" s="18">
        <f t="shared" si="9"/>
        <v>37129044.069223069</v>
      </c>
      <c r="N74" s="18">
        <f t="shared" si="10"/>
        <v>3406334.3182773464</v>
      </c>
      <c r="O74" s="18">
        <f t="shared" si="11"/>
        <v>749393.55002101604</v>
      </c>
      <c r="P74" s="18">
        <f t="shared" si="12"/>
        <v>81207010.14773193</v>
      </c>
      <c r="Q74" s="16">
        <v>268</v>
      </c>
      <c r="R74" s="17">
        <v>16.5</v>
      </c>
      <c r="S74" s="18">
        <f t="shared" si="14"/>
        <v>794.66666666666663</v>
      </c>
      <c r="T74" s="18">
        <f t="shared" si="13"/>
        <v>227712.94076873339</v>
      </c>
      <c r="U74" s="18">
        <f>T74-(T74*$T$361)</f>
        <v>226921.65453129483</v>
      </c>
    </row>
    <row r="75" spans="1:21" x14ac:dyDescent="0.2">
      <c r="A75" s="13" t="s">
        <v>6</v>
      </c>
      <c r="B75" s="13" t="s">
        <v>11</v>
      </c>
      <c r="C75" s="13" t="s">
        <v>32</v>
      </c>
      <c r="D75" s="14">
        <v>3</v>
      </c>
      <c r="E75" s="15">
        <v>1272769.0030846235</v>
      </c>
      <c r="F75" s="18">
        <v>122.18181818181819</v>
      </c>
      <c r="G75" s="18">
        <v>519.81818181818187</v>
      </c>
      <c r="H75" s="18">
        <v>87</v>
      </c>
      <c r="I75" s="18">
        <v>55.545454545454547</v>
      </c>
      <c r="J75" s="18">
        <v>11.109090909090911</v>
      </c>
      <c r="K75" s="18">
        <f t="shared" si="7"/>
        <v>740.10909090909092</v>
      </c>
      <c r="L75" s="18">
        <f t="shared" si="8"/>
        <v>155509230.92233947</v>
      </c>
      <c r="M75" s="18">
        <f t="shared" si="9"/>
        <v>661608469.05798888</v>
      </c>
      <c r="N75" s="18">
        <f t="shared" si="10"/>
        <v>110730903.26836224</v>
      </c>
      <c r="O75" s="18">
        <f t="shared" si="11"/>
        <v>14139306.561540093</v>
      </c>
      <c r="P75" s="18">
        <f t="shared" si="12"/>
        <v>941987909.81023073</v>
      </c>
      <c r="Q75" s="16">
        <v>268</v>
      </c>
      <c r="R75" s="17">
        <v>16.5</v>
      </c>
      <c r="S75" s="18">
        <f t="shared" si="14"/>
        <v>740.10909090909104</v>
      </c>
      <c r="T75" s="18">
        <f t="shared" si="13"/>
        <v>2641432.5157551807</v>
      </c>
      <c r="U75" s="18">
        <f>T75-(T75*$T$361)</f>
        <v>2632253.7260483517</v>
      </c>
    </row>
    <row r="76" spans="1:21" x14ac:dyDescent="0.2">
      <c r="A76" s="13" t="s">
        <v>6</v>
      </c>
      <c r="B76" s="13" t="s">
        <v>11</v>
      </c>
      <c r="C76" s="13" t="s">
        <v>32</v>
      </c>
      <c r="D76" s="19" t="s">
        <v>12</v>
      </c>
      <c r="E76" s="15">
        <v>1177.6439502176311</v>
      </c>
      <c r="F76" s="18">
        <v>70</v>
      </c>
      <c r="G76" s="18">
        <v>112.5</v>
      </c>
      <c r="H76" s="18">
        <v>5</v>
      </c>
      <c r="I76" s="18">
        <v>12.5</v>
      </c>
      <c r="J76" s="18">
        <v>2.5</v>
      </c>
      <c r="K76" s="18">
        <f t="shared" si="7"/>
        <v>190</v>
      </c>
      <c r="L76" s="18">
        <f t="shared" si="8"/>
        <v>82435.076515234177</v>
      </c>
      <c r="M76" s="18">
        <f t="shared" si="9"/>
        <v>132484.9443994835</v>
      </c>
      <c r="N76" s="18">
        <f t="shared" si="10"/>
        <v>5888.2197510881551</v>
      </c>
      <c r="O76" s="18">
        <f t="shared" si="11"/>
        <v>2944.1098755440776</v>
      </c>
      <c r="P76" s="18">
        <f t="shared" si="12"/>
        <v>223752.35054134994</v>
      </c>
      <c r="Q76" s="16">
        <v>268</v>
      </c>
      <c r="R76" s="17">
        <v>16.5</v>
      </c>
      <c r="S76" s="18">
        <f t="shared" si="14"/>
        <v>190.00000000000003</v>
      </c>
      <c r="T76" s="18">
        <f t="shared" si="13"/>
        <v>627.42496802919584</v>
      </c>
      <c r="U76" s="18">
        <f>T76-(T76*$T$361)</f>
        <v>625.2447109891225</v>
      </c>
    </row>
    <row r="77" spans="1:21" x14ac:dyDescent="0.2">
      <c r="A77" s="13" t="s">
        <v>6</v>
      </c>
      <c r="B77" s="13" t="s">
        <v>11</v>
      </c>
      <c r="C77" s="13" t="s">
        <v>32</v>
      </c>
      <c r="D77" s="19" t="s">
        <v>15</v>
      </c>
      <c r="E77" s="15">
        <v>57635.193611082846</v>
      </c>
      <c r="F77" s="18">
        <v>128.5</v>
      </c>
      <c r="G77" s="18">
        <v>49</v>
      </c>
      <c r="H77" s="18">
        <v>12.5</v>
      </c>
      <c r="I77" s="18">
        <v>41.5</v>
      </c>
      <c r="J77" s="18">
        <v>8.3000000000000007</v>
      </c>
      <c r="K77" s="18">
        <f t="shared" si="7"/>
        <v>198.3</v>
      </c>
      <c r="L77" s="18">
        <f t="shared" si="8"/>
        <v>7406122.3790241461</v>
      </c>
      <c r="M77" s="18">
        <f t="shared" si="9"/>
        <v>2824124.4869430596</v>
      </c>
      <c r="N77" s="18">
        <f t="shared" si="10"/>
        <v>720439.92013853556</v>
      </c>
      <c r="O77" s="18">
        <f t="shared" si="11"/>
        <v>478372.10697198764</v>
      </c>
      <c r="P77" s="18">
        <f t="shared" si="12"/>
        <v>11429058.893077731</v>
      </c>
      <c r="Q77" s="16">
        <v>268</v>
      </c>
      <c r="R77" s="17">
        <v>16.5</v>
      </c>
      <c r="S77" s="18">
        <f t="shared" si="14"/>
        <v>198.30000000000004</v>
      </c>
      <c r="T77" s="18">
        <f t="shared" si="13"/>
        <v>32048.275216969836</v>
      </c>
      <c r="U77" s="18">
        <f>T77-(T77*$T$361)</f>
        <v>31936.909745041798</v>
      </c>
    </row>
    <row r="78" spans="1:21" x14ac:dyDescent="0.2">
      <c r="A78" s="13" t="s">
        <v>6</v>
      </c>
      <c r="B78" s="13" t="s">
        <v>11</v>
      </c>
      <c r="C78" s="13" t="s">
        <v>32</v>
      </c>
      <c r="D78" s="19" t="s">
        <v>16</v>
      </c>
      <c r="E78" s="15">
        <v>96182.553292067023</v>
      </c>
      <c r="F78" s="18">
        <v>0</v>
      </c>
      <c r="G78" s="18">
        <v>114</v>
      </c>
      <c r="H78" s="18">
        <v>21</v>
      </c>
      <c r="I78" s="18">
        <v>17.5</v>
      </c>
      <c r="J78" s="18">
        <v>3.5</v>
      </c>
      <c r="K78" s="18">
        <f t="shared" si="7"/>
        <v>138.5</v>
      </c>
      <c r="L78" s="18">
        <f t="shared" si="8"/>
        <v>0</v>
      </c>
      <c r="M78" s="18">
        <f t="shared" si="9"/>
        <v>10964811.07529564</v>
      </c>
      <c r="N78" s="18">
        <f t="shared" si="10"/>
        <v>2019833.6191334075</v>
      </c>
      <c r="O78" s="18">
        <f t="shared" si="11"/>
        <v>336638.93652223458</v>
      </c>
      <c r="P78" s="18">
        <f t="shared" si="12"/>
        <v>13321283.630951282</v>
      </c>
      <c r="Q78" s="16">
        <v>268</v>
      </c>
      <c r="R78" s="17">
        <v>16.5</v>
      </c>
      <c r="S78" s="18">
        <f t="shared" si="14"/>
        <v>138.5</v>
      </c>
      <c r="T78" s="18">
        <f t="shared" si="13"/>
        <v>37354.271077089135</v>
      </c>
      <c r="U78" s="18">
        <f>T78-(T78*$T$361)</f>
        <v>37224.467647766825</v>
      </c>
    </row>
    <row r="79" spans="1:21" x14ac:dyDescent="0.2">
      <c r="A79" s="13" t="s">
        <v>6</v>
      </c>
      <c r="B79" s="13" t="s">
        <v>11</v>
      </c>
      <c r="C79" s="13" t="s">
        <v>8</v>
      </c>
      <c r="D79" s="14">
        <v>1</v>
      </c>
      <c r="E79" s="15">
        <v>49362.668593678376</v>
      </c>
      <c r="F79" s="18">
        <v>5.333333333333333</v>
      </c>
      <c r="G79" s="18">
        <v>46.666666666666664</v>
      </c>
      <c r="H79" s="18">
        <v>44.333333333333336</v>
      </c>
      <c r="I79" s="18">
        <v>1.3333333333333333</v>
      </c>
      <c r="J79" s="18">
        <v>0.26666666666666666</v>
      </c>
      <c r="K79" s="18">
        <f t="shared" si="7"/>
        <v>96.600000000000009</v>
      </c>
      <c r="L79" s="18">
        <f t="shared" si="8"/>
        <v>263267.56583295134</v>
      </c>
      <c r="M79" s="18">
        <f t="shared" si="9"/>
        <v>2303591.2010383243</v>
      </c>
      <c r="N79" s="18">
        <f t="shared" si="10"/>
        <v>2188411.6409864081</v>
      </c>
      <c r="O79" s="18">
        <f t="shared" si="11"/>
        <v>13163.378291647567</v>
      </c>
      <c r="P79" s="18">
        <f t="shared" si="12"/>
        <v>4768433.7861493314</v>
      </c>
      <c r="Q79" s="16">
        <v>231</v>
      </c>
      <c r="R79" s="17">
        <v>20</v>
      </c>
      <c r="S79" s="18">
        <f t="shared" si="14"/>
        <v>96.600000000000009</v>
      </c>
      <c r="T79" s="18">
        <f t="shared" si="13"/>
        <v>14862.65076202389</v>
      </c>
      <c r="U79" s="18">
        <f>T79-(T79*$T$361)</f>
        <v>14811.004110058733</v>
      </c>
    </row>
    <row r="80" spans="1:21" x14ac:dyDescent="0.2">
      <c r="A80" s="13" t="s">
        <v>6</v>
      </c>
      <c r="B80" s="13" t="s">
        <v>11</v>
      </c>
      <c r="C80" s="13" t="s">
        <v>8</v>
      </c>
      <c r="D80" s="14">
        <v>2</v>
      </c>
      <c r="E80" s="15">
        <v>88675.167152587252</v>
      </c>
      <c r="F80" s="18">
        <v>65.666666666666671</v>
      </c>
      <c r="G80" s="18">
        <v>305.66666666666669</v>
      </c>
      <c r="H80" s="18">
        <v>1.6666666666666667</v>
      </c>
      <c r="I80" s="18">
        <v>4.333333333333333</v>
      </c>
      <c r="J80" s="18">
        <v>0.8666666666666667</v>
      </c>
      <c r="K80" s="18">
        <f t="shared" si="7"/>
        <v>373.86666666666673</v>
      </c>
      <c r="L80" s="18">
        <f t="shared" si="8"/>
        <v>5823002.6430198969</v>
      </c>
      <c r="M80" s="18">
        <f t="shared" si="9"/>
        <v>27105042.759640839</v>
      </c>
      <c r="N80" s="18">
        <f t="shared" si="10"/>
        <v>147791.9452543121</v>
      </c>
      <c r="O80" s="18">
        <f t="shared" si="11"/>
        <v>76851.811532242282</v>
      </c>
      <c r="P80" s="18">
        <f t="shared" si="12"/>
        <v>33152689.15944729</v>
      </c>
      <c r="Q80" s="16">
        <v>231</v>
      </c>
      <c r="R80" s="17">
        <v>20</v>
      </c>
      <c r="S80" s="18">
        <f t="shared" si="14"/>
        <v>373.86666666666667</v>
      </c>
      <c r="T80" s="18">
        <f t="shared" si="13"/>
        <v>103333.05712035518</v>
      </c>
      <c r="U80" s="18">
        <f>T80-(T80*$T$361)</f>
        <v>102973.98211260306</v>
      </c>
    </row>
    <row r="81" spans="1:21" x14ac:dyDescent="0.2">
      <c r="A81" s="13" t="s">
        <v>6</v>
      </c>
      <c r="B81" s="13" t="s">
        <v>11</v>
      </c>
      <c r="C81" s="13" t="s">
        <v>8</v>
      </c>
      <c r="D81" s="14">
        <v>3</v>
      </c>
      <c r="E81" s="15">
        <v>1864607.0109988938</v>
      </c>
      <c r="F81" s="18">
        <v>275.29411764705884</v>
      </c>
      <c r="G81" s="18">
        <v>448.70588235294116</v>
      </c>
      <c r="H81" s="18">
        <v>102.64705882352941</v>
      </c>
      <c r="I81" s="18">
        <v>94.294117647058826</v>
      </c>
      <c r="J81" s="18">
        <v>18.858823529411762</v>
      </c>
      <c r="K81" s="18">
        <f t="shared" si="7"/>
        <v>845.50588235294117</v>
      </c>
      <c r="L81" s="18">
        <f t="shared" si="8"/>
        <v>513315341.85146022</v>
      </c>
      <c r="M81" s="18">
        <f t="shared" si="9"/>
        <v>836660134.11173892</v>
      </c>
      <c r="N81" s="18">
        <f t="shared" si="10"/>
        <v>191396425.5407688</v>
      </c>
      <c r="O81" s="18">
        <f t="shared" si="11"/>
        <v>35164294.572132073</v>
      </c>
      <c r="P81" s="18">
        <f t="shared" si="12"/>
        <v>1576536196.0761001</v>
      </c>
      <c r="Q81" s="16">
        <v>231</v>
      </c>
      <c r="R81" s="17">
        <v>20</v>
      </c>
      <c r="S81" s="18">
        <f t="shared" si="14"/>
        <v>845.50588235294128</v>
      </c>
      <c r="T81" s="18">
        <f t="shared" si="13"/>
        <v>4913879.0527047282</v>
      </c>
      <c r="U81" s="18">
        <f>T81-(T81*$T$361)</f>
        <v>4896803.6732655251</v>
      </c>
    </row>
    <row r="82" spans="1:21" x14ac:dyDescent="0.2">
      <c r="A82" s="13" t="s">
        <v>6</v>
      </c>
      <c r="B82" s="13" t="s">
        <v>11</v>
      </c>
      <c r="C82" s="13" t="s">
        <v>8</v>
      </c>
      <c r="D82" s="19" t="s">
        <v>12</v>
      </c>
      <c r="E82" s="15">
        <v>5556.8438183286253</v>
      </c>
      <c r="F82" s="18">
        <v>65</v>
      </c>
      <c r="G82" s="18">
        <v>6.5</v>
      </c>
      <c r="H82" s="18">
        <v>48</v>
      </c>
      <c r="I82" s="18">
        <v>5</v>
      </c>
      <c r="J82" s="18">
        <v>1</v>
      </c>
      <c r="K82" s="18">
        <f t="shared" si="7"/>
        <v>120.5</v>
      </c>
      <c r="L82" s="18">
        <f t="shared" si="8"/>
        <v>361194.84819136065</v>
      </c>
      <c r="M82" s="18">
        <f t="shared" si="9"/>
        <v>36119.484819136065</v>
      </c>
      <c r="N82" s="18">
        <f t="shared" si="10"/>
        <v>266728.50327977398</v>
      </c>
      <c r="O82" s="18">
        <f t="shared" si="11"/>
        <v>5556.8438183286253</v>
      </c>
      <c r="P82" s="18">
        <f t="shared" si="12"/>
        <v>669599.68010859925</v>
      </c>
      <c r="Q82" s="16">
        <v>231</v>
      </c>
      <c r="R82" s="17">
        <v>20</v>
      </c>
      <c r="S82" s="18">
        <f t="shared" si="14"/>
        <v>120.49999999999999</v>
      </c>
      <c r="T82" s="18">
        <f t="shared" si="13"/>
        <v>2087.0639380008292</v>
      </c>
      <c r="U82" s="18">
        <f>T82-(T82*$T$361)</f>
        <v>2079.8115395854416</v>
      </c>
    </row>
    <row r="83" spans="1:21" x14ac:dyDescent="0.2">
      <c r="A83" s="13" t="s">
        <v>6</v>
      </c>
      <c r="B83" s="13" t="s">
        <v>11</v>
      </c>
      <c r="C83" s="13" t="s">
        <v>8</v>
      </c>
      <c r="D83" s="19" t="s">
        <v>15</v>
      </c>
      <c r="E83" s="15">
        <v>79276.714518173132</v>
      </c>
      <c r="F83" s="18">
        <v>0</v>
      </c>
      <c r="G83" s="18">
        <v>313</v>
      </c>
      <c r="H83" s="18">
        <v>0</v>
      </c>
      <c r="I83" s="18">
        <v>0.5</v>
      </c>
      <c r="J83" s="18">
        <v>0.1</v>
      </c>
      <c r="K83" s="18">
        <f t="shared" si="7"/>
        <v>313.10000000000002</v>
      </c>
      <c r="L83" s="18">
        <f t="shared" si="8"/>
        <v>0</v>
      </c>
      <c r="M83" s="18">
        <f t="shared" si="9"/>
        <v>24813611.644188192</v>
      </c>
      <c r="N83" s="18">
        <f t="shared" si="10"/>
        <v>0</v>
      </c>
      <c r="O83" s="18">
        <f t="shared" si="11"/>
        <v>7927.6714518173139</v>
      </c>
      <c r="P83" s="18">
        <f t="shared" si="12"/>
        <v>24821539.31564001</v>
      </c>
      <c r="Q83" s="16">
        <v>231</v>
      </c>
      <c r="R83" s="17">
        <v>20</v>
      </c>
      <c r="S83" s="18">
        <f t="shared" si="14"/>
        <v>313.10000000000002</v>
      </c>
      <c r="T83" s="18">
        <f t="shared" si="13"/>
        <v>77365.836827968858</v>
      </c>
      <c r="U83" s="18">
        <f>T83-(T83*$T$361)</f>
        <v>77096.996059748912</v>
      </c>
    </row>
    <row r="84" spans="1:21" x14ac:dyDescent="0.2">
      <c r="A84" s="13" t="s">
        <v>6</v>
      </c>
      <c r="B84" s="13" t="s">
        <v>11</v>
      </c>
      <c r="C84" s="13" t="s">
        <v>8</v>
      </c>
      <c r="D84" s="19" t="s">
        <v>16</v>
      </c>
      <c r="E84" s="15">
        <v>133421.17186388795</v>
      </c>
      <c r="F84" s="18">
        <v>19.5</v>
      </c>
      <c r="G84" s="18">
        <v>172.5</v>
      </c>
      <c r="H84" s="18">
        <v>3.5</v>
      </c>
      <c r="I84" s="18">
        <v>37</v>
      </c>
      <c r="J84" s="18">
        <v>7.4</v>
      </c>
      <c r="K84" s="18">
        <f t="shared" si="7"/>
        <v>202.9</v>
      </c>
      <c r="L84" s="18">
        <f t="shared" si="8"/>
        <v>2601712.8513458152</v>
      </c>
      <c r="M84" s="18">
        <f t="shared" si="9"/>
        <v>23015152.146520671</v>
      </c>
      <c r="N84" s="18">
        <f t="shared" si="10"/>
        <v>466974.10152360785</v>
      </c>
      <c r="O84" s="18">
        <f t="shared" si="11"/>
        <v>987316.67179277085</v>
      </c>
      <c r="P84" s="18">
        <f t="shared" si="12"/>
        <v>27071155.771182865</v>
      </c>
      <c r="Q84" s="16">
        <v>231</v>
      </c>
      <c r="R84" s="17">
        <v>20</v>
      </c>
      <c r="S84" s="18">
        <f t="shared" si="14"/>
        <v>202.9</v>
      </c>
      <c r="T84" s="18">
        <f t="shared" si="13"/>
        <v>84377.628377712826</v>
      </c>
      <c r="U84" s="18">
        <f>T84-(T84*$T$361)</f>
        <v>84084.422133668937</v>
      </c>
    </row>
    <row r="85" spans="1:21" x14ac:dyDescent="0.2">
      <c r="A85" s="13" t="s">
        <v>6</v>
      </c>
      <c r="B85" s="13" t="s">
        <v>11</v>
      </c>
      <c r="C85" s="13" t="s">
        <v>30</v>
      </c>
      <c r="D85" s="14">
        <v>1</v>
      </c>
      <c r="E85" s="15">
        <v>85309.49747633138</v>
      </c>
      <c r="F85" s="18">
        <v>10.666666666666666</v>
      </c>
      <c r="G85" s="18">
        <v>246.66666666666666</v>
      </c>
      <c r="H85" s="18">
        <v>1</v>
      </c>
      <c r="I85" s="18">
        <v>3</v>
      </c>
      <c r="J85" s="18">
        <v>0.6</v>
      </c>
      <c r="K85" s="18">
        <f t="shared" si="7"/>
        <v>258.93333333333334</v>
      </c>
      <c r="L85" s="18">
        <f t="shared" si="8"/>
        <v>909967.97308086802</v>
      </c>
      <c r="M85" s="18">
        <f t="shared" si="9"/>
        <v>21043009.377495073</v>
      </c>
      <c r="N85" s="18">
        <f t="shared" si="10"/>
        <v>85309.49747633138</v>
      </c>
      <c r="O85" s="18">
        <f t="shared" si="11"/>
        <v>51185.698485798828</v>
      </c>
      <c r="P85" s="18">
        <f t="shared" si="12"/>
        <v>22089472.546538074</v>
      </c>
      <c r="Q85" s="16">
        <v>247</v>
      </c>
      <c r="R85" s="17">
        <v>21</v>
      </c>
      <c r="S85" s="18">
        <f t="shared" si="14"/>
        <v>258.93333333333334</v>
      </c>
      <c r="T85" s="18">
        <f t="shared" si="13"/>
        <v>63585.485751370732</v>
      </c>
      <c r="U85" s="18">
        <f>T85-(T85*$T$361)</f>
        <v>63364.530720857096</v>
      </c>
    </row>
    <row r="86" spans="1:21" x14ac:dyDescent="0.2">
      <c r="A86" s="13" t="s">
        <v>6</v>
      </c>
      <c r="B86" s="13" t="s">
        <v>11</v>
      </c>
      <c r="C86" s="13" t="s">
        <v>30</v>
      </c>
      <c r="D86" s="14">
        <v>2</v>
      </c>
      <c r="E86" s="15">
        <v>43829.040869629738</v>
      </c>
      <c r="F86" s="18">
        <v>0</v>
      </c>
      <c r="G86" s="18">
        <v>1037.3333333333333</v>
      </c>
      <c r="H86" s="18">
        <v>3.3333333333333335</v>
      </c>
      <c r="I86" s="18">
        <v>21</v>
      </c>
      <c r="J86" s="18">
        <v>4.2</v>
      </c>
      <c r="K86" s="18">
        <f t="shared" si="7"/>
        <v>1044.8666666666666</v>
      </c>
      <c r="L86" s="18">
        <f t="shared" si="8"/>
        <v>0</v>
      </c>
      <c r="M86" s="18">
        <f t="shared" si="9"/>
        <v>45465325.06209591</v>
      </c>
      <c r="N86" s="18">
        <f t="shared" si="10"/>
        <v>146096.8028987658</v>
      </c>
      <c r="O86" s="18">
        <f t="shared" si="11"/>
        <v>184081.97165244492</v>
      </c>
      <c r="P86" s="18">
        <f t="shared" si="12"/>
        <v>45795503.836647123</v>
      </c>
      <c r="Q86" s="16">
        <v>247</v>
      </c>
      <c r="R86" s="17">
        <v>21</v>
      </c>
      <c r="S86" s="18">
        <f t="shared" si="14"/>
        <v>1044.8666666666666</v>
      </c>
      <c r="T86" s="18">
        <f t="shared" si="13"/>
        <v>131824.30456621904</v>
      </c>
      <c r="U86" s="18">
        <f>T86-(T86*$T$361)</f>
        <v>131366.224504493</v>
      </c>
    </row>
    <row r="87" spans="1:21" x14ac:dyDescent="0.2">
      <c r="A87" s="13" t="s">
        <v>6</v>
      </c>
      <c r="B87" s="13" t="s">
        <v>11</v>
      </c>
      <c r="C87" s="13" t="s">
        <v>30</v>
      </c>
      <c r="D87" s="14">
        <v>3</v>
      </c>
      <c r="E87" s="15">
        <v>155524.73968687942</v>
      </c>
      <c r="F87" s="18">
        <v>200.66666666666666</v>
      </c>
      <c r="G87" s="18">
        <v>354.33333333333331</v>
      </c>
      <c r="H87" s="18">
        <v>28</v>
      </c>
      <c r="I87" s="18">
        <v>205.33333333333334</v>
      </c>
      <c r="J87" s="18">
        <v>41.06666666666667</v>
      </c>
      <c r="K87" s="18">
        <f t="shared" si="7"/>
        <v>624.06666666666672</v>
      </c>
      <c r="L87" s="18">
        <f t="shared" si="8"/>
        <v>31208631.097167134</v>
      </c>
      <c r="M87" s="18">
        <f t="shared" si="9"/>
        <v>55107599.429050937</v>
      </c>
      <c r="N87" s="18">
        <f t="shared" si="10"/>
        <v>4354692.711232624</v>
      </c>
      <c r="O87" s="18">
        <f t="shared" si="11"/>
        <v>6386882.6431411821</v>
      </c>
      <c r="P87" s="18">
        <f t="shared" si="12"/>
        <v>97057805.880591869</v>
      </c>
      <c r="Q87" s="16">
        <v>247</v>
      </c>
      <c r="R87" s="17">
        <v>21</v>
      </c>
      <c r="S87" s="18">
        <f t="shared" si="14"/>
        <v>624.06666666666661</v>
      </c>
      <c r="T87" s="18">
        <f t="shared" si="13"/>
        <v>279385.02016640012</v>
      </c>
      <c r="U87" s="18">
        <f>T87-(T87*$T$361)</f>
        <v>278414.17713632091</v>
      </c>
    </row>
    <row r="88" spans="1:21" x14ac:dyDescent="0.2">
      <c r="A88" s="13" t="s">
        <v>6</v>
      </c>
      <c r="B88" s="13" t="s">
        <v>11</v>
      </c>
      <c r="C88" s="13" t="s">
        <v>30</v>
      </c>
      <c r="D88" s="19" t="s">
        <v>12</v>
      </c>
      <c r="E88" s="15">
        <v>8930.8446365860636</v>
      </c>
      <c r="F88" s="18">
        <v>0</v>
      </c>
      <c r="G88" s="18">
        <v>190</v>
      </c>
      <c r="H88" s="18">
        <v>0</v>
      </c>
      <c r="I88" s="18">
        <v>8</v>
      </c>
      <c r="J88" s="18">
        <v>1.6</v>
      </c>
      <c r="K88" s="18">
        <f t="shared" si="7"/>
        <v>191.6</v>
      </c>
      <c r="L88" s="18">
        <f t="shared" si="8"/>
        <v>0</v>
      </c>
      <c r="M88" s="18">
        <f t="shared" si="9"/>
        <v>1696860.480951352</v>
      </c>
      <c r="N88" s="18">
        <f t="shared" si="10"/>
        <v>0</v>
      </c>
      <c r="O88" s="18">
        <f t="shared" si="11"/>
        <v>14289.351418537703</v>
      </c>
      <c r="P88" s="18">
        <f t="shared" si="12"/>
        <v>1711149.8323698898</v>
      </c>
      <c r="Q88" s="16">
        <v>247</v>
      </c>
      <c r="R88" s="17">
        <v>21</v>
      </c>
      <c r="S88" s="18">
        <f t="shared" si="14"/>
        <v>191.6</v>
      </c>
      <c r="T88" s="18">
        <f t="shared" si="13"/>
        <v>4925.6175336639344</v>
      </c>
      <c r="U88" s="18">
        <f>T88-(T88*$T$361)</f>
        <v>4908.5013638401351</v>
      </c>
    </row>
    <row r="89" spans="1:21" x14ac:dyDescent="0.2">
      <c r="A89" s="13" t="s">
        <v>6</v>
      </c>
      <c r="B89" s="13" t="s">
        <v>11</v>
      </c>
      <c r="C89" s="13" t="s">
        <v>30</v>
      </c>
      <c r="D89" s="19" t="s">
        <v>15</v>
      </c>
      <c r="E89" s="15">
        <v>9708.5365210263408</v>
      </c>
      <c r="F89" s="18">
        <v>82</v>
      </c>
      <c r="G89" s="18">
        <v>5</v>
      </c>
      <c r="H89" s="18">
        <v>2.5</v>
      </c>
      <c r="I89" s="18">
        <v>30</v>
      </c>
      <c r="J89" s="18">
        <v>6</v>
      </c>
      <c r="K89" s="18">
        <f t="shared" si="7"/>
        <v>95.5</v>
      </c>
      <c r="L89" s="18">
        <f t="shared" si="8"/>
        <v>796099.99472415994</v>
      </c>
      <c r="M89" s="18">
        <f t="shared" si="9"/>
        <v>48542.682605131704</v>
      </c>
      <c r="N89" s="18">
        <f t="shared" si="10"/>
        <v>24271.341302565852</v>
      </c>
      <c r="O89" s="18">
        <f t="shared" si="11"/>
        <v>58251.219126158045</v>
      </c>
      <c r="P89" s="18">
        <f t="shared" si="12"/>
        <v>927165.23775801552</v>
      </c>
      <c r="Q89" s="16">
        <v>247</v>
      </c>
      <c r="R89" s="17">
        <v>21</v>
      </c>
      <c r="S89" s="18">
        <f t="shared" si="14"/>
        <v>95.5</v>
      </c>
      <c r="T89" s="18">
        <f t="shared" si="13"/>
        <v>2668.8845507933161</v>
      </c>
      <c r="U89" s="18">
        <f>T89-(T89*$T$361)</f>
        <v>2659.6103672215536</v>
      </c>
    </row>
    <row r="90" spans="1:21" x14ac:dyDescent="0.2">
      <c r="A90" s="13" t="s">
        <v>6</v>
      </c>
      <c r="B90" s="13" t="s">
        <v>11</v>
      </c>
      <c r="C90" s="13" t="s">
        <v>30</v>
      </c>
      <c r="D90" s="19" t="s">
        <v>16</v>
      </c>
      <c r="E90" s="15">
        <v>34566.524813053416</v>
      </c>
      <c r="F90" s="18">
        <v>180.5</v>
      </c>
      <c r="G90" s="18">
        <v>34</v>
      </c>
      <c r="H90" s="18">
        <v>37</v>
      </c>
      <c r="I90" s="18">
        <v>50</v>
      </c>
      <c r="J90" s="18">
        <v>10.000000000000002</v>
      </c>
      <c r="K90" s="18">
        <f t="shared" si="7"/>
        <v>261.5</v>
      </c>
      <c r="L90" s="18">
        <f t="shared" si="8"/>
        <v>6239257.7287561418</v>
      </c>
      <c r="M90" s="18">
        <f t="shared" si="9"/>
        <v>1175261.8436438162</v>
      </c>
      <c r="N90" s="18">
        <f t="shared" si="10"/>
        <v>1278961.4180829765</v>
      </c>
      <c r="O90" s="18">
        <f t="shared" si="11"/>
        <v>345665.24813053425</v>
      </c>
      <c r="P90" s="18">
        <f t="shared" si="12"/>
        <v>9039146.2386134677</v>
      </c>
      <c r="Q90" s="16">
        <v>247</v>
      </c>
      <c r="R90" s="17">
        <v>21</v>
      </c>
      <c r="S90" s="18">
        <f t="shared" si="14"/>
        <v>261.5</v>
      </c>
      <c r="T90" s="18">
        <f t="shared" si="13"/>
        <v>26019.566703053344</v>
      </c>
      <c r="U90" s="18">
        <f>T90-(T90*$T$361)</f>
        <v>25929.150563475439</v>
      </c>
    </row>
    <row r="91" spans="1:21" x14ac:dyDescent="0.2">
      <c r="A91" s="13" t="s">
        <v>13</v>
      </c>
      <c r="B91" s="13" t="s">
        <v>29</v>
      </c>
      <c r="C91" s="13" t="s">
        <v>27</v>
      </c>
      <c r="D91" s="14">
        <v>1</v>
      </c>
      <c r="E91" s="15">
        <v>3872.3170271824929</v>
      </c>
      <c r="F91" s="18">
        <v>107</v>
      </c>
      <c r="G91" s="18">
        <v>14</v>
      </c>
      <c r="H91" s="18">
        <v>1</v>
      </c>
      <c r="I91" s="18">
        <v>0.5</v>
      </c>
      <c r="J91" s="18">
        <v>0.1</v>
      </c>
      <c r="K91" s="18">
        <f t="shared" si="7"/>
        <v>122.1</v>
      </c>
      <c r="L91" s="18">
        <f t="shared" si="8"/>
        <v>414337.92190852674</v>
      </c>
      <c r="M91" s="18">
        <f t="shared" si="9"/>
        <v>54212.438380554901</v>
      </c>
      <c r="N91" s="18">
        <f t="shared" si="10"/>
        <v>3872.3170271824929</v>
      </c>
      <c r="O91" s="18">
        <f t="shared" si="11"/>
        <v>387.23170271824932</v>
      </c>
      <c r="P91" s="18">
        <f t="shared" si="12"/>
        <v>472809.90901898238</v>
      </c>
      <c r="Q91" s="16">
        <v>294</v>
      </c>
      <c r="R91" s="17">
        <v>10.5</v>
      </c>
      <c r="S91" s="18">
        <f t="shared" si="14"/>
        <v>122.1</v>
      </c>
      <c r="T91" s="18">
        <f t="shared" si="13"/>
        <v>1295.4026588938445</v>
      </c>
      <c r="U91" s="18">
        <f>T91-(T91*$T$361)</f>
        <v>1290.9012269925058</v>
      </c>
    </row>
    <row r="92" spans="1:21" x14ac:dyDescent="0.2">
      <c r="A92" s="13" t="s">
        <v>13</v>
      </c>
      <c r="B92" s="13" t="s">
        <v>29</v>
      </c>
      <c r="C92" s="13" t="s">
        <v>27</v>
      </c>
      <c r="D92" s="14">
        <v>2</v>
      </c>
      <c r="E92" s="15">
        <v>138904.02622032247</v>
      </c>
      <c r="F92" s="18">
        <v>652.5</v>
      </c>
      <c r="G92" s="18">
        <v>90.5</v>
      </c>
      <c r="H92" s="18">
        <v>0</v>
      </c>
      <c r="I92" s="18">
        <v>0</v>
      </c>
      <c r="J92" s="18">
        <v>0</v>
      </c>
      <c r="K92" s="18">
        <f t="shared" si="7"/>
        <v>743</v>
      </c>
      <c r="L92" s="18">
        <f t="shared" si="8"/>
        <v>90634877.108760417</v>
      </c>
      <c r="M92" s="18">
        <f t="shared" si="9"/>
        <v>12570814.372939184</v>
      </c>
      <c r="N92" s="18">
        <f t="shared" si="10"/>
        <v>0</v>
      </c>
      <c r="O92" s="18">
        <f t="shared" si="11"/>
        <v>0</v>
      </c>
      <c r="P92" s="18">
        <f t="shared" si="12"/>
        <v>103205691.4816996</v>
      </c>
      <c r="Q92" s="16">
        <v>294</v>
      </c>
      <c r="R92" s="17">
        <v>10.5</v>
      </c>
      <c r="S92" s="18">
        <f t="shared" si="14"/>
        <v>743</v>
      </c>
      <c r="T92" s="18">
        <f t="shared" si="13"/>
        <v>282762.53227384022</v>
      </c>
      <c r="U92" s="18">
        <f>T92-(T92*$T$361)</f>
        <v>281779.95262994198</v>
      </c>
    </row>
    <row r="93" spans="1:21" x14ac:dyDescent="0.2">
      <c r="A93" s="13" t="s">
        <v>13</v>
      </c>
      <c r="B93" s="13" t="s">
        <v>29</v>
      </c>
      <c r="C93" s="13" t="s">
        <v>27</v>
      </c>
      <c r="D93" s="14">
        <v>3</v>
      </c>
      <c r="E93" s="15">
        <v>270879.43762868777</v>
      </c>
      <c r="F93" s="18">
        <v>279.66666666666669</v>
      </c>
      <c r="G93" s="18">
        <v>85.333333333333329</v>
      </c>
      <c r="H93" s="18">
        <v>3.3333333333333335</v>
      </c>
      <c r="I93" s="18">
        <v>13</v>
      </c>
      <c r="J93" s="18">
        <v>2.6</v>
      </c>
      <c r="K93" s="18">
        <f t="shared" si="7"/>
        <v>370.93333333333334</v>
      </c>
      <c r="L93" s="18">
        <f t="shared" si="8"/>
        <v>75755949.390156344</v>
      </c>
      <c r="M93" s="18">
        <f t="shared" si="9"/>
        <v>23115045.344314687</v>
      </c>
      <c r="N93" s="18">
        <f t="shared" si="10"/>
        <v>902931.45876229263</v>
      </c>
      <c r="O93" s="18">
        <f t="shared" si="11"/>
        <v>704286.53783458821</v>
      </c>
      <c r="P93" s="18">
        <f t="shared" si="12"/>
        <v>100478212.7310679</v>
      </c>
      <c r="Q93" s="16">
        <v>294</v>
      </c>
      <c r="R93" s="17">
        <v>10.5</v>
      </c>
      <c r="S93" s="18">
        <f t="shared" si="14"/>
        <v>370.93333333333328</v>
      </c>
      <c r="T93" s="18">
        <f t="shared" si="13"/>
        <v>275289.79712542577</v>
      </c>
      <c r="U93" s="18">
        <f>T93-(T93*$T$361)</f>
        <v>274333.18470350007</v>
      </c>
    </row>
    <row r="94" spans="1:21" x14ac:dyDescent="0.2">
      <c r="A94" s="13" t="s">
        <v>13</v>
      </c>
      <c r="B94" s="13" t="s">
        <v>29</v>
      </c>
      <c r="C94" s="13" t="s">
        <v>27</v>
      </c>
      <c r="D94" s="19" t="s">
        <v>12</v>
      </c>
      <c r="E94" s="15">
        <v>1678.5769713025759</v>
      </c>
      <c r="F94" s="18">
        <v>173</v>
      </c>
      <c r="G94" s="18">
        <v>0</v>
      </c>
      <c r="H94" s="18">
        <v>3.5</v>
      </c>
      <c r="I94" s="18">
        <v>0</v>
      </c>
      <c r="J94" s="18">
        <v>0</v>
      </c>
      <c r="K94" s="18">
        <f t="shared" si="7"/>
        <v>176.5</v>
      </c>
      <c r="L94" s="18">
        <f t="shared" si="8"/>
        <v>290393.8160353456</v>
      </c>
      <c r="M94" s="18">
        <f t="shared" si="9"/>
        <v>0</v>
      </c>
      <c r="N94" s="18">
        <f t="shared" si="10"/>
        <v>5875.0193995590153</v>
      </c>
      <c r="O94" s="18">
        <f t="shared" si="11"/>
        <v>0</v>
      </c>
      <c r="P94" s="18">
        <f t="shared" si="12"/>
        <v>296268.83543490461</v>
      </c>
      <c r="Q94" s="16">
        <v>294</v>
      </c>
      <c r="R94" s="17">
        <v>10.5</v>
      </c>
      <c r="S94" s="18">
        <f t="shared" si="14"/>
        <v>176.49999999999997</v>
      </c>
      <c r="T94" s="18">
        <f t="shared" si="13"/>
        <v>811.71614606399885</v>
      </c>
      <c r="U94" s="18">
        <f>T94-(T94*$T$361)</f>
        <v>808.89549031681656</v>
      </c>
    </row>
    <row r="95" spans="1:21" x14ac:dyDescent="0.2">
      <c r="A95" s="13" t="s">
        <v>13</v>
      </c>
      <c r="B95" s="13" t="s">
        <v>29</v>
      </c>
      <c r="C95" s="13" t="s">
        <v>27</v>
      </c>
      <c r="D95" s="19" t="s">
        <v>16</v>
      </c>
      <c r="E95" s="15">
        <v>7482.2182682891698</v>
      </c>
      <c r="F95" s="18">
        <v>150</v>
      </c>
      <c r="G95" s="18">
        <v>247</v>
      </c>
      <c r="H95" s="18">
        <v>0</v>
      </c>
      <c r="I95" s="18">
        <v>0</v>
      </c>
      <c r="J95" s="18">
        <v>0</v>
      </c>
      <c r="K95" s="18">
        <f t="shared" si="7"/>
        <v>397</v>
      </c>
      <c r="L95" s="18">
        <f t="shared" si="8"/>
        <v>1122332.7402433755</v>
      </c>
      <c r="M95" s="18">
        <f t="shared" si="9"/>
        <v>1848107.9122674249</v>
      </c>
      <c r="N95" s="18">
        <f t="shared" si="10"/>
        <v>0</v>
      </c>
      <c r="O95" s="18">
        <f t="shared" si="11"/>
        <v>0</v>
      </c>
      <c r="P95" s="18">
        <f t="shared" si="12"/>
        <v>2970440.6525108004</v>
      </c>
      <c r="Q95" s="16">
        <v>294</v>
      </c>
      <c r="R95" s="17">
        <v>10.5</v>
      </c>
      <c r="S95" s="18">
        <f t="shared" si="14"/>
        <v>397</v>
      </c>
      <c r="T95" s="18">
        <f t="shared" si="13"/>
        <v>8138.4011755015308</v>
      </c>
      <c r="U95" s="18">
        <f>T95-(T95*$T$361)</f>
        <v>8110.1208115345635</v>
      </c>
    </row>
    <row r="96" spans="1:21" x14ac:dyDescent="0.2">
      <c r="A96" s="13" t="s">
        <v>13</v>
      </c>
      <c r="B96" s="13" t="s">
        <v>29</v>
      </c>
      <c r="C96" s="13" t="s">
        <v>34</v>
      </c>
      <c r="D96" s="14">
        <v>1</v>
      </c>
      <c r="E96" s="15">
        <v>1588.0628704085043</v>
      </c>
      <c r="F96" s="18">
        <v>193.66666666666666</v>
      </c>
      <c r="G96" s="18">
        <v>0.66666666666666663</v>
      </c>
      <c r="H96" s="18">
        <v>0</v>
      </c>
      <c r="I96" s="18">
        <v>0</v>
      </c>
      <c r="J96" s="18">
        <v>0</v>
      </c>
      <c r="K96" s="18">
        <f t="shared" si="7"/>
        <v>194.33333333333331</v>
      </c>
      <c r="L96" s="18">
        <f t="shared" si="8"/>
        <v>307554.84256911365</v>
      </c>
      <c r="M96" s="18">
        <f t="shared" si="9"/>
        <v>1058.7085802723361</v>
      </c>
      <c r="N96" s="18">
        <f t="shared" si="10"/>
        <v>0</v>
      </c>
      <c r="O96" s="18">
        <f t="shared" si="11"/>
        <v>0</v>
      </c>
      <c r="P96" s="18">
        <f t="shared" si="12"/>
        <v>308613.55114938598</v>
      </c>
      <c r="Q96" s="16">
        <v>271</v>
      </c>
      <c r="R96" s="17">
        <v>11.5</v>
      </c>
      <c r="S96" s="18">
        <f t="shared" si="14"/>
        <v>194.33333333333331</v>
      </c>
      <c r="T96" s="18">
        <f t="shared" si="13"/>
        <v>907.05052948518789</v>
      </c>
      <c r="U96" s="18">
        <f>T96-(T96*$T$361)</f>
        <v>903.89859355120018</v>
      </c>
    </row>
    <row r="97" spans="1:21" x14ac:dyDescent="0.2">
      <c r="A97" s="13" t="s">
        <v>13</v>
      </c>
      <c r="B97" s="13" t="s">
        <v>29</v>
      </c>
      <c r="C97" s="13" t="s">
        <v>34</v>
      </c>
      <c r="D97" s="14">
        <v>2</v>
      </c>
      <c r="E97" s="15">
        <v>42244.461016871195</v>
      </c>
      <c r="F97" s="18">
        <v>175.66666666666666</v>
      </c>
      <c r="G97" s="18">
        <v>350.66666666666669</v>
      </c>
      <c r="H97" s="18">
        <v>0</v>
      </c>
      <c r="I97" s="18">
        <v>0</v>
      </c>
      <c r="J97" s="18">
        <v>0</v>
      </c>
      <c r="K97" s="18">
        <f t="shared" si="7"/>
        <v>526.33333333333337</v>
      </c>
      <c r="L97" s="18">
        <f t="shared" si="8"/>
        <v>7420943.6519637061</v>
      </c>
      <c r="M97" s="18">
        <f t="shared" si="9"/>
        <v>14813724.329916166</v>
      </c>
      <c r="N97" s="18">
        <f t="shared" si="10"/>
        <v>0</v>
      </c>
      <c r="O97" s="18">
        <f t="shared" si="11"/>
        <v>0</v>
      </c>
      <c r="P97" s="18">
        <f t="shared" si="12"/>
        <v>22234667.981879871</v>
      </c>
      <c r="Q97" s="16">
        <v>271</v>
      </c>
      <c r="R97" s="17">
        <v>11.5</v>
      </c>
      <c r="S97" s="18">
        <f t="shared" si="14"/>
        <v>526.33333333333326</v>
      </c>
      <c r="T97" s="18">
        <f t="shared" si="13"/>
        <v>65350.23264784988</v>
      </c>
      <c r="U97" s="18">
        <f>T97-(T97*$T$361)</f>
        <v>65123.145247664885</v>
      </c>
    </row>
    <row r="98" spans="1:21" x14ac:dyDescent="0.2">
      <c r="A98" s="13" t="s">
        <v>13</v>
      </c>
      <c r="B98" s="13" t="s">
        <v>29</v>
      </c>
      <c r="C98" s="13" t="s">
        <v>34</v>
      </c>
      <c r="D98" s="14">
        <v>3</v>
      </c>
      <c r="E98" s="15">
        <v>111050.27628583246</v>
      </c>
      <c r="F98" s="18">
        <v>0</v>
      </c>
      <c r="G98" s="18">
        <v>409</v>
      </c>
      <c r="H98" s="18">
        <v>35.666666666666664</v>
      </c>
      <c r="I98" s="18">
        <v>9</v>
      </c>
      <c r="J98" s="18">
        <v>1.8</v>
      </c>
      <c r="K98" s="18">
        <f t="shared" si="7"/>
        <v>446.4666666666667</v>
      </c>
      <c r="L98" s="18">
        <f t="shared" si="8"/>
        <v>0</v>
      </c>
      <c r="M98" s="18">
        <f t="shared" si="9"/>
        <v>45419563.000905477</v>
      </c>
      <c r="N98" s="18">
        <f t="shared" si="10"/>
        <v>3960793.187528024</v>
      </c>
      <c r="O98" s="18">
        <f t="shared" si="11"/>
        <v>199890.49731449844</v>
      </c>
      <c r="P98" s="18">
        <f t="shared" si="12"/>
        <v>49580246.685747996</v>
      </c>
      <c r="Q98" s="16">
        <v>271</v>
      </c>
      <c r="R98" s="17">
        <v>11.5</v>
      </c>
      <c r="S98" s="18">
        <f t="shared" si="14"/>
        <v>446.46666666666664</v>
      </c>
      <c r="T98" s="18">
        <f t="shared" si="13"/>
        <v>145722.01655054715</v>
      </c>
      <c r="U98" s="18">
        <f>T98-(T98*$T$361)</f>
        <v>145215.64293032611</v>
      </c>
    </row>
    <row r="99" spans="1:21" x14ac:dyDescent="0.2">
      <c r="A99" s="13" t="s">
        <v>13</v>
      </c>
      <c r="B99" s="13" t="s">
        <v>29</v>
      </c>
      <c r="C99" s="13" t="s">
        <v>34</v>
      </c>
      <c r="D99" s="19" t="s">
        <v>12</v>
      </c>
      <c r="E99" s="15">
        <v>18254.366003310843</v>
      </c>
      <c r="F99" s="18">
        <v>133</v>
      </c>
      <c r="G99" s="18">
        <v>0</v>
      </c>
      <c r="H99" s="18">
        <v>0</v>
      </c>
      <c r="I99" s="18">
        <v>0</v>
      </c>
      <c r="J99" s="18">
        <v>0</v>
      </c>
      <c r="K99" s="18">
        <f t="shared" si="7"/>
        <v>133</v>
      </c>
      <c r="L99" s="18">
        <f t="shared" si="8"/>
        <v>2427830.6784403422</v>
      </c>
      <c r="M99" s="18">
        <f t="shared" si="9"/>
        <v>0</v>
      </c>
      <c r="N99" s="18">
        <f t="shared" si="10"/>
        <v>0</v>
      </c>
      <c r="O99" s="18">
        <f t="shared" si="11"/>
        <v>0</v>
      </c>
      <c r="P99" s="18">
        <f t="shared" si="12"/>
        <v>2427830.6784403422</v>
      </c>
      <c r="Q99" s="16">
        <v>271</v>
      </c>
      <c r="R99" s="17">
        <v>11.5</v>
      </c>
      <c r="S99" s="18">
        <f t="shared" si="14"/>
        <v>133</v>
      </c>
      <c r="T99" s="18">
        <f t="shared" si="13"/>
        <v>7135.6720862646962</v>
      </c>
      <c r="U99" s="18">
        <f>T99-(T99*$T$361)</f>
        <v>7110.876134406737</v>
      </c>
    </row>
    <row r="100" spans="1:21" x14ac:dyDescent="0.2">
      <c r="A100" s="13" t="s">
        <v>13</v>
      </c>
      <c r="B100" s="13" t="s">
        <v>29</v>
      </c>
      <c r="C100" s="13" t="s">
        <v>34</v>
      </c>
      <c r="D100" s="19" t="s">
        <v>16</v>
      </c>
      <c r="E100" s="15">
        <v>2028.4862253836945</v>
      </c>
      <c r="F100" s="18">
        <v>0</v>
      </c>
      <c r="G100" s="18">
        <v>1</v>
      </c>
      <c r="H100" s="18">
        <v>25</v>
      </c>
      <c r="I100" s="18">
        <v>0</v>
      </c>
      <c r="J100" s="18">
        <v>0</v>
      </c>
      <c r="K100" s="18">
        <f t="shared" si="7"/>
        <v>26</v>
      </c>
      <c r="L100" s="18">
        <f t="shared" si="8"/>
        <v>0</v>
      </c>
      <c r="M100" s="18">
        <f t="shared" si="9"/>
        <v>2028.4862253836945</v>
      </c>
      <c r="N100" s="18">
        <f t="shared" si="10"/>
        <v>50712.15563459236</v>
      </c>
      <c r="O100" s="18">
        <f t="shared" si="11"/>
        <v>0</v>
      </c>
      <c r="P100" s="18">
        <f t="shared" si="12"/>
        <v>52740.641859976051</v>
      </c>
      <c r="Q100" s="16">
        <v>271</v>
      </c>
      <c r="R100" s="17">
        <v>11.5</v>
      </c>
      <c r="S100" s="18">
        <f t="shared" si="14"/>
        <v>25.999999999999996</v>
      </c>
      <c r="T100" s="18">
        <f t="shared" si="13"/>
        <v>155.01077948882261</v>
      </c>
      <c r="U100" s="18">
        <f>T100-(T100*$T$361)</f>
        <v>154.47212807950854</v>
      </c>
    </row>
    <row r="101" spans="1:21" x14ac:dyDescent="0.2">
      <c r="A101" s="13" t="s">
        <v>13</v>
      </c>
      <c r="B101" s="13" t="s">
        <v>29</v>
      </c>
      <c r="C101" s="13" t="s">
        <v>32</v>
      </c>
      <c r="D101" s="14">
        <v>1</v>
      </c>
      <c r="E101" s="15">
        <v>596430.09662300046</v>
      </c>
      <c r="F101" s="18">
        <v>16.2</v>
      </c>
      <c r="G101" s="18">
        <v>78.599999999999994</v>
      </c>
      <c r="H101" s="18">
        <v>46.6</v>
      </c>
      <c r="I101" s="18">
        <v>13</v>
      </c>
      <c r="J101" s="18">
        <v>2.6000000000000005</v>
      </c>
      <c r="K101" s="18">
        <f t="shared" si="7"/>
        <v>144</v>
      </c>
      <c r="L101" s="18">
        <f t="shared" si="8"/>
        <v>9662167.5652926061</v>
      </c>
      <c r="M101" s="18">
        <f t="shared" si="9"/>
        <v>46879405.594567835</v>
      </c>
      <c r="N101" s="18">
        <f t="shared" si="10"/>
        <v>27793642.502631821</v>
      </c>
      <c r="O101" s="18">
        <f t="shared" si="11"/>
        <v>1550718.2512198016</v>
      </c>
      <c r="P101" s="18">
        <f t="shared" si="12"/>
        <v>85885933.913712054</v>
      </c>
      <c r="Q101" s="16">
        <v>268</v>
      </c>
      <c r="R101" s="17">
        <v>16.5</v>
      </c>
      <c r="S101" s="18">
        <f t="shared" si="14"/>
        <v>143.99999999999997</v>
      </c>
      <c r="T101" s="18">
        <f t="shared" si="13"/>
        <v>240833.13185132315</v>
      </c>
      <c r="U101" s="18">
        <f>T101-(T101*$T$361)</f>
        <v>239996.25388510022</v>
      </c>
    </row>
    <row r="102" spans="1:21" x14ac:dyDescent="0.2">
      <c r="A102" s="13" t="s">
        <v>13</v>
      </c>
      <c r="B102" s="13" t="s">
        <v>29</v>
      </c>
      <c r="C102" s="13" t="s">
        <v>32</v>
      </c>
      <c r="D102" s="14">
        <v>2</v>
      </c>
      <c r="E102" s="15">
        <v>2542717.3823199579</v>
      </c>
      <c r="F102" s="18">
        <v>196.7391304347826</v>
      </c>
      <c r="G102" s="18">
        <v>104.82608695652173</v>
      </c>
      <c r="H102" s="18">
        <v>72.608695652173907</v>
      </c>
      <c r="I102" s="18">
        <v>53.782608695652172</v>
      </c>
      <c r="J102" s="18">
        <v>10.756521739130436</v>
      </c>
      <c r="K102" s="18">
        <f t="shared" si="7"/>
        <v>384.9304347826087</v>
      </c>
      <c r="L102" s="18">
        <f t="shared" si="8"/>
        <v>500252006.73903519</v>
      </c>
      <c r="M102" s="18">
        <f t="shared" si="9"/>
        <v>266543113.42493123</v>
      </c>
      <c r="N102" s="18">
        <f t="shared" si="10"/>
        <v>184623392.54236215</v>
      </c>
      <c r="O102" s="18">
        <f t="shared" si="11"/>
        <v>27350794.799389463</v>
      </c>
      <c r="P102" s="18">
        <f t="shared" si="12"/>
        <v>978769307.50571811</v>
      </c>
      <c r="Q102" s="16">
        <v>268</v>
      </c>
      <c r="R102" s="17">
        <v>16.5</v>
      </c>
      <c r="S102" s="18">
        <f t="shared" si="14"/>
        <v>384.9304347826087</v>
      </c>
      <c r="T102" s="18">
        <f t="shared" si="13"/>
        <v>2744571.3977259225</v>
      </c>
      <c r="U102" s="18">
        <f>T102-(T102*$T$361)</f>
        <v>2735034.2077561454</v>
      </c>
    </row>
    <row r="103" spans="1:21" x14ac:dyDescent="0.2">
      <c r="A103" s="13" t="s">
        <v>13</v>
      </c>
      <c r="B103" s="13" t="s">
        <v>29</v>
      </c>
      <c r="C103" s="13" t="s">
        <v>32</v>
      </c>
      <c r="D103" s="14">
        <v>3</v>
      </c>
      <c r="E103" s="15">
        <v>1620870.3356186552</v>
      </c>
      <c r="F103" s="18">
        <v>182.47826086956522</v>
      </c>
      <c r="G103" s="18">
        <v>133.13043478260869</v>
      </c>
      <c r="H103" s="18">
        <v>100.39130434782609</v>
      </c>
      <c r="I103" s="18">
        <v>75.913043478260875</v>
      </c>
      <c r="J103" s="18">
        <v>15.182608695652176</v>
      </c>
      <c r="K103" s="18">
        <f t="shared" si="7"/>
        <v>431.18260869565216</v>
      </c>
      <c r="L103" s="18">
        <f t="shared" si="8"/>
        <v>295773599.9387607</v>
      </c>
      <c r="M103" s="18">
        <f t="shared" si="9"/>
        <v>215787172.50714442</v>
      </c>
      <c r="N103" s="18">
        <f t="shared" si="10"/>
        <v>162721287.17145544</v>
      </c>
      <c r="O103" s="18">
        <f t="shared" si="11"/>
        <v>24609040.052088454</v>
      </c>
      <c r="P103" s="18">
        <f t="shared" si="12"/>
        <v>698891099.66944909</v>
      </c>
      <c r="Q103" s="16">
        <v>268</v>
      </c>
      <c r="R103" s="17">
        <v>16.5</v>
      </c>
      <c r="S103" s="18">
        <f t="shared" si="14"/>
        <v>431.18260869565222</v>
      </c>
      <c r="T103" s="18">
        <f t="shared" si="13"/>
        <v>1959763.661946235</v>
      </c>
      <c r="U103" s="18">
        <f>T103-(T103*$T$361)</f>
        <v>1952953.6229159755</v>
      </c>
    </row>
    <row r="104" spans="1:21" x14ac:dyDescent="0.2">
      <c r="A104" s="13" t="s">
        <v>13</v>
      </c>
      <c r="B104" s="13" t="s">
        <v>29</v>
      </c>
      <c r="C104" s="13" t="s">
        <v>32</v>
      </c>
      <c r="D104" s="19" t="s">
        <v>12</v>
      </c>
      <c r="E104" s="15">
        <v>44193.784559141939</v>
      </c>
      <c r="F104" s="18">
        <v>0</v>
      </c>
      <c r="G104" s="18">
        <v>81</v>
      </c>
      <c r="H104" s="18">
        <v>8.5</v>
      </c>
      <c r="I104" s="18">
        <v>0</v>
      </c>
      <c r="J104" s="18">
        <v>0</v>
      </c>
      <c r="K104" s="18">
        <f t="shared" si="7"/>
        <v>89.5</v>
      </c>
      <c r="L104" s="18">
        <f t="shared" si="8"/>
        <v>0</v>
      </c>
      <c r="M104" s="18">
        <f t="shared" si="9"/>
        <v>3579696.5492904969</v>
      </c>
      <c r="N104" s="18">
        <f t="shared" si="10"/>
        <v>375647.16875270649</v>
      </c>
      <c r="O104" s="18">
        <f t="shared" si="11"/>
        <v>0</v>
      </c>
      <c r="P104" s="18">
        <f t="shared" si="12"/>
        <v>3955343.7180432035</v>
      </c>
      <c r="Q104" s="16">
        <v>268</v>
      </c>
      <c r="R104" s="17">
        <v>16.5</v>
      </c>
      <c r="S104" s="18">
        <f t="shared" si="14"/>
        <v>89.5</v>
      </c>
      <c r="T104" s="18">
        <f t="shared" si="13"/>
        <v>11091.197030259207</v>
      </c>
      <c r="U104" s="18">
        <f>T104-(T104*$T$361)</f>
        <v>11052.65591117684</v>
      </c>
    </row>
    <row r="105" spans="1:21" x14ac:dyDescent="0.2">
      <c r="A105" s="13" t="s">
        <v>13</v>
      </c>
      <c r="B105" s="13" t="s">
        <v>29</v>
      </c>
      <c r="C105" s="13" t="s">
        <v>32</v>
      </c>
      <c r="D105" s="19" t="s">
        <v>15</v>
      </c>
      <c r="E105" s="15">
        <v>13173.455159229918</v>
      </c>
      <c r="F105" s="18">
        <v>63</v>
      </c>
      <c r="G105" s="18">
        <v>0.5</v>
      </c>
      <c r="H105" s="18">
        <v>8</v>
      </c>
      <c r="I105" s="18">
        <v>0</v>
      </c>
      <c r="J105" s="18">
        <v>0</v>
      </c>
      <c r="K105" s="18">
        <f t="shared" si="7"/>
        <v>71.5</v>
      </c>
      <c r="L105" s="18">
        <f t="shared" si="8"/>
        <v>829927.6750314848</v>
      </c>
      <c r="M105" s="18">
        <f t="shared" si="9"/>
        <v>6586.7275796149588</v>
      </c>
      <c r="N105" s="18">
        <f t="shared" si="10"/>
        <v>105387.64127383934</v>
      </c>
      <c r="O105" s="18">
        <f t="shared" si="11"/>
        <v>0</v>
      </c>
      <c r="P105" s="18">
        <f t="shared" si="12"/>
        <v>941902.04388493905</v>
      </c>
      <c r="Q105" s="16">
        <v>268</v>
      </c>
      <c r="R105" s="17">
        <v>16.5</v>
      </c>
      <c r="S105" s="18">
        <f t="shared" si="14"/>
        <v>71.5</v>
      </c>
      <c r="T105" s="18">
        <f t="shared" si="13"/>
        <v>2641.1917387295957</v>
      </c>
      <c r="U105" s="18">
        <f>T105-(T105*$T$361)</f>
        <v>2632.0137857057675</v>
      </c>
    </row>
    <row r="106" spans="1:21" x14ac:dyDescent="0.2">
      <c r="A106" s="13" t="s">
        <v>13</v>
      </c>
      <c r="B106" s="13" t="s">
        <v>29</v>
      </c>
      <c r="C106" s="13" t="s">
        <v>32</v>
      </c>
      <c r="D106" s="19" t="s">
        <v>16</v>
      </c>
      <c r="E106" s="15">
        <v>13332.618368655094</v>
      </c>
      <c r="F106" s="18">
        <v>106</v>
      </c>
      <c r="G106" s="18">
        <v>153.5</v>
      </c>
      <c r="H106" s="18">
        <v>41.5</v>
      </c>
      <c r="I106" s="18">
        <v>33</v>
      </c>
      <c r="J106" s="18">
        <v>6.6000000000000005</v>
      </c>
      <c r="K106" s="18">
        <f t="shared" si="7"/>
        <v>307.60000000000002</v>
      </c>
      <c r="L106" s="18">
        <f t="shared" si="8"/>
        <v>1413257.54707744</v>
      </c>
      <c r="M106" s="18">
        <f t="shared" si="9"/>
        <v>2046556.919588557</v>
      </c>
      <c r="N106" s="18">
        <f t="shared" si="10"/>
        <v>553303.66229918646</v>
      </c>
      <c r="O106" s="18">
        <f t="shared" si="11"/>
        <v>87995.28123312362</v>
      </c>
      <c r="P106" s="18">
        <f t="shared" si="12"/>
        <v>4101113.4101983071</v>
      </c>
      <c r="Q106" s="16">
        <v>268</v>
      </c>
      <c r="R106" s="17">
        <v>16.5</v>
      </c>
      <c r="S106" s="18">
        <f t="shared" si="14"/>
        <v>307.60000000000002</v>
      </c>
      <c r="T106" s="18">
        <f t="shared" si="13"/>
        <v>11499.950476731447</v>
      </c>
      <c r="U106" s="18">
        <f>T106-(T106*$T$361)</f>
        <v>11459.988968559172</v>
      </c>
    </row>
    <row r="107" spans="1:21" x14ac:dyDescent="0.2">
      <c r="A107" s="13" t="s">
        <v>13</v>
      </c>
      <c r="B107" s="13" t="s">
        <v>29</v>
      </c>
      <c r="C107" s="13" t="s">
        <v>8</v>
      </c>
      <c r="D107" s="14">
        <v>1</v>
      </c>
      <c r="E107" s="15">
        <v>1345.8628404993028</v>
      </c>
      <c r="F107" s="18">
        <v>115</v>
      </c>
      <c r="G107" s="18">
        <v>35.5</v>
      </c>
      <c r="H107" s="18">
        <v>42.5</v>
      </c>
      <c r="I107" s="18">
        <v>35.5</v>
      </c>
      <c r="J107" s="18">
        <v>7.1</v>
      </c>
      <c r="K107" s="18">
        <f t="shared" si="7"/>
        <v>200.1</v>
      </c>
      <c r="L107" s="18">
        <f t="shared" si="8"/>
        <v>154774.22665741981</v>
      </c>
      <c r="M107" s="18">
        <f t="shared" si="9"/>
        <v>47778.13083772525</v>
      </c>
      <c r="N107" s="18">
        <f t="shared" si="10"/>
        <v>57199.170721220369</v>
      </c>
      <c r="O107" s="18">
        <f t="shared" si="11"/>
        <v>9555.6261675450496</v>
      </c>
      <c r="P107" s="18">
        <f t="shared" si="12"/>
        <v>269307.15438391047</v>
      </c>
      <c r="Q107" s="16">
        <v>231</v>
      </c>
      <c r="R107" s="17">
        <v>20</v>
      </c>
      <c r="S107" s="18">
        <f t="shared" si="14"/>
        <v>200.1</v>
      </c>
      <c r="T107" s="18">
        <f t="shared" si="13"/>
        <v>839.39892275504553</v>
      </c>
      <c r="U107" s="18">
        <f>T107-(T107*$T$361)</f>
        <v>836.48207133213327</v>
      </c>
    </row>
    <row r="108" spans="1:21" x14ac:dyDescent="0.2">
      <c r="A108" s="13" t="s">
        <v>13</v>
      </c>
      <c r="B108" s="13" t="s">
        <v>29</v>
      </c>
      <c r="C108" s="13" t="s">
        <v>8</v>
      </c>
      <c r="D108" s="14">
        <v>2</v>
      </c>
      <c r="E108" s="15">
        <v>141576.9147476647</v>
      </c>
      <c r="F108" s="18">
        <v>109</v>
      </c>
      <c r="G108" s="18">
        <v>339.66666666666669</v>
      </c>
      <c r="H108" s="18">
        <v>1.6666666666666667</v>
      </c>
      <c r="I108" s="18">
        <v>0</v>
      </c>
      <c r="J108" s="18">
        <v>0</v>
      </c>
      <c r="K108" s="18">
        <f t="shared" si="7"/>
        <v>450.33333333333337</v>
      </c>
      <c r="L108" s="18">
        <f t="shared" si="8"/>
        <v>15431883.707495453</v>
      </c>
      <c r="M108" s="18">
        <f t="shared" si="9"/>
        <v>48088958.709290117</v>
      </c>
      <c r="N108" s="18">
        <f t="shared" si="10"/>
        <v>235961.52457944117</v>
      </c>
      <c r="O108" s="18">
        <f t="shared" si="11"/>
        <v>0</v>
      </c>
      <c r="P108" s="18">
        <f t="shared" si="12"/>
        <v>63756803.941365011</v>
      </c>
      <c r="Q108" s="16">
        <v>231</v>
      </c>
      <c r="R108" s="17">
        <v>20</v>
      </c>
      <c r="S108" s="18">
        <f t="shared" si="14"/>
        <v>450.33333333333337</v>
      </c>
      <c r="T108" s="18">
        <f t="shared" si="13"/>
        <v>198722.50579126758</v>
      </c>
      <c r="U108" s="18">
        <f>T108-(T108*$T$361)</f>
        <v>198031.95924889238</v>
      </c>
    </row>
    <row r="109" spans="1:21" x14ac:dyDescent="0.2">
      <c r="A109" s="13" t="s">
        <v>13</v>
      </c>
      <c r="B109" s="13" t="s">
        <v>29</v>
      </c>
      <c r="C109" s="13" t="s">
        <v>8</v>
      </c>
      <c r="D109" s="14">
        <v>3</v>
      </c>
      <c r="E109" s="15">
        <v>749610.72431505343</v>
      </c>
      <c r="F109" s="18">
        <v>198</v>
      </c>
      <c r="G109" s="18">
        <v>82.75</v>
      </c>
      <c r="H109" s="18">
        <v>69.5</v>
      </c>
      <c r="I109" s="18">
        <v>3.5</v>
      </c>
      <c r="J109" s="18">
        <v>0.70000000000000007</v>
      </c>
      <c r="K109" s="18">
        <f t="shared" si="7"/>
        <v>350.95</v>
      </c>
      <c r="L109" s="18">
        <f t="shared" si="8"/>
        <v>148422923.41438058</v>
      </c>
      <c r="M109" s="18">
        <f t="shared" si="9"/>
        <v>62030287.437070675</v>
      </c>
      <c r="N109" s="18">
        <f t="shared" si="10"/>
        <v>52097945.339896217</v>
      </c>
      <c r="O109" s="18">
        <f t="shared" si="11"/>
        <v>524727.50702053751</v>
      </c>
      <c r="P109" s="18">
        <f t="shared" si="12"/>
        <v>263075883.69836801</v>
      </c>
      <c r="Q109" s="16">
        <v>231</v>
      </c>
      <c r="R109" s="17">
        <v>20</v>
      </c>
      <c r="S109" s="18">
        <f t="shared" si="14"/>
        <v>350.95</v>
      </c>
      <c r="T109" s="18">
        <f t="shared" si="13"/>
        <v>819976.78035854967</v>
      </c>
      <c r="U109" s="18">
        <f>T109-(T109*$T$361)</f>
        <v>817127.41949602473</v>
      </c>
    </row>
    <row r="110" spans="1:21" x14ac:dyDescent="0.2">
      <c r="A110" s="13" t="s">
        <v>13</v>
      </c>
      <c r="B110" s="13" t="s">
        <v>29</v>
      </c>
      <c r="C110" s="13" t="s">
        <v>8</v>
      </c>
      <c r="D110" s="19" t="s">
        <v>12</v>
      </c>
      <c r="E110" s="15">
        <v>3210.2852753151683</v>
      </c>
      <c r="F110" s="18">
        <v>15.5</v>
      </c>
      <c r="G110" s="18">
        <v>177.5</v>
      </c>
      <c r="H110" s="18">
        <v>0</v>
      </c>
      <c r="I110" s="18">
        <v>0</v>
      </c>
      <c r="J110" s="18">
        <v>0</v>
      </c>
      <c r="K110" s="18">
        <f t="shared" si="7"/>
        <v>193</v>
      </c>
      <c r="L110" s="18">
        <f t="shared" si="8"/>
        <v>49759.421767385109</v>
      </c>
      <c r="M110" s="18">
        <f t="shared" si="9"/>
        <v>569825.63636844233</v>
      </c>
      <c r="N110" s="18">
        <f t="shared" si="10"/>
        <v>0</v>
      </c>
      <c r="O110" s="18">
        <f t="shared" si="11"/>
        <v>0</v>
      </c>
      <c r="P110" s="18">
        <f t="shared" si="12"/>
        <v>619585.05813582742</v>
      </c>
      <c r="Q110" s="16">
        <v>231</v>
      </c>
      <c r="R110" s="17">
        <v>20</v>
      </c>
      <c r="S110" s="18">
        <f t="shared" si="14"/>
        <v>192.99999999999997</v>
      </c>
      <c r="T110" s="18">
        <f t="shared" si="13"/>
        <v>1931.1742071766048</v>
      </c>
      <c r="U110" s="18">
        <f>T110-(T110*$T$361)</f>
        <v>1924.4635144637689</v>
      </c>
    </row>
    <row r="111" spans="1:21" x14ac:dyDescent="0.2">
      <c r="A111" s="13" t="s">
        <v>13</v>
      </c>
      <c r="B111" s="13" t="s">
        <v>29</v>
      </c>
      <c r="C111" s="13" t="s">
        <v>8</v>
      </c>
      <c r="D111" s="19" t="s">
        <v>15</v>
      </c>
      <c r="E111" s="15">
        <v>2587.6845859195</v>
      </c>
      <c r="F111" s="18">
        <v>43.5</v>
      </c>
      <c r="G111" s="18">
        <v>0</v>
      </c>
      <c r="H111" s="18">
        <v>2.5</v>
      </c>
      <c r="I111" s="18">
        <v>0</v>
      </c>
      <c r="J111" s="18">
        <v>0</v>
      </c>
      <c r="K111" s="18">
        <f t="shared" si="7"/>
        <v>46</v>
      </c>
      <c r="L111" s="18">
        <f t="shared" si="8"/>
        <v>112564.27948749825</v>
      </c>
      <c r="M111" s="18">
        <f t="shared" si="9"/>
        <v>0</v>
      </c>
      <c r="N111" s="18">
        <f t="shared" si="10"/>
        <v>6469.2114647987501</v>
      </c>
      <c r="O111" s="18">
        <f t="shared" si="11"/>
        <v>0</v>
      </c>
      <c r="P111" s="18">
        <f t="shared" si="12"/>
        <v>119033.490952297</v>
      </c>
      <c r="Q111" s="16">
        <v>231</v>
      </c>
      <c r="R111" s="17">
        <v>20</v>
      </c>
      <c r="S111" s="18">
        <f t="shared" si="14"/>
        <v>46</v>
      </c>
      <c r="T111" s="18">
        <f t="shared" si="13"/>
        <v>371.01347829287374</v>
      </c>
      <c r="U111" s="18">
        <f>T111-(T111*$T$361)</f>
        <v>369.72423290222412</v>
      </c>
    </row>
    <row r="112" spans="1:21" x14ac:dyDescent="0.2">
      <c r="A112" s="13" t="s">
        <v>13</v>
      </c>
      <c r="B112" s="13" t="s">
        <v>29</v>
      </c>
      <c r="C112" s="13" t="s">
        <v>8</v>
      </c>
      <c r="D112" s="19" t="s">
        <v>16</v>
      </c>
      <c r="E112" s="15">
        <v>5314.4238559668784</v>
      </c>
      <c r="F112" s="18">
        <v>43</v>
      </c>
      <c r="G112" s="18">
        <v>0</v>
      </c>
      <c r="H112" s="18">
        <v>0</v>
      </c>
      <c r="I112" s="18">
        <v>0</v>
      </c>
      <c r="J112" s="18">
        <v>0</v>
      </c>
      <c r="K112" s="18">
        <f t="shared" si="7"/>
        <v>43</v>
      </c>
      <c r="L112" s="18">
        <f t="shared" si="8"/>
        <v>228520.22580657576</v>
      </c>
      <c r="M112" s="18">
        <f t="shared" si="9"/>
        <v>0</v>
      </c>
      <c r="N112" s="18">
        <f t="shared" si="10"/>
        <v>0</v>
      </c>
      <c r="O112" s="18">
        <f t="shared" si="11"/>
        <v>0</v>
      </c>
      <c r="P112" s="18">
        <f t="shared" si="12"/>
        <v>228520.22580657576</v>
      </c>
      <c r="Q112" s="16">
        <v>231</v>
      </c>
      <c r="R112" s="17">
        <v>20</v>
      </c>
      <c r="S112" s="18">
        <f t="shared" si="14"/>
        <v>43</v>
      </c>
      <c r="T112" s="18">
        <f t="shared" si="13"/>
        <v>712.27083368283354</v>
      </c>
      <c r="U112" s="18">
        <f>T112-(T112*$T$361)</f>
        <v>709.79574330755918</v>
      </c>
    </row>
    <row r="113" spans="1:21" x14ac:dyDescent="0.2">
      <c r="A113" s="13" t="s">
        <v>13</v>
      </c>
      <c r="B113" s="13" t="s">
        <v>29</v>
      </c>
      <c r="C113" s="13" t="s">
        <v>30</v>
      </c>
      <c r="D113" s="14">
        <v>1</v>
      </c>
      <c r="E113" s="15">
        <v>45252.798185651904</v>
      </c>
      <c r="F113" s="18">
        <v>1.6666666666666667</v>
      </c>
      <c r="G113" s="18">
        <v>404</v>
      </c>
      <c r="H113" s="18">
        <v>1.6666666666666667</v>
      </c>
      <c r="I113" s="18">
        <v>0.33333333333333331</v>
      </c>
      <c r="J113" s="18">
        <v>6.6666666666666666E-2</v>
      </c>
      <c r="K113" s="18">
        <f t="shared" si="7"/>
        <v>407.40000000000003</v>
      </c>
      <c r="L113" s="18">
        <f t="shared" si="8"/>
        <v>75421.330309419849</v>
      </c>
      <c r="M113" s="18">
        <f t="shared" si="9"/>
        <v>18282130.467003368</v>
      </c>
      <c r="N113" s="18">
        <f t="shared" si="10"/>
        <v>75421.330309419849</v>
      </c>
      <c r="O113" s="18">
        <f t="shared" si="11"/>
        <v>3016.8532123767936</v>
      </c>
      <c r="P113" s="18">
        <f t="shared" si="12"/>
        <v>18435989.980834585</v>
      </c>
      <c r="Q113" s="16">
        <v>247</v>
      </c>
      <c r="R113" s="17">
        <v>21</v>
      </c>
      <c r="S113" s="18">
        <f t="shared" si="14"/>
        <v>407.4</v>
      </c>
      <c r="T113" s="18">
        <f t="shared" si="13"/>
        <v>53068.780876005629</v>
      </c>
      <c r="U113" s="18">
        <f>T113-(T113*$T$361)</f>
        <v>52884.370645286799</v>
      </c>
    </row>
    <row r="114" spans="1:21" x14ac:dyDescent="0.2">
      <c r="A114" s="13" t="s">
        <v>13</v>
      </c>
      <c r="B114" s="13" t="s">
        <v>29</v>
      </c>
      <c r="C114" s="13" t="s">
        <v>30</v>
      </c>
      <c r="D114" s="14">
        <v>2</v>
      </c>
      <c r="E114" s="15">
        <v>49777.142369558976</v>
      </c>
      <c r="F114" s="18">
        <v>271</v>
      </c>
      <c r="G114" s="18">
        <v>249</v>
      </c>
      <c r="H114" s="18">
        <v>7.333333333333333</v>
      </c>
      <c r="I114" s="18">
        <v>52.666666666666664</v>
      </c>
      <c r="J114" s="18">
        <v>10.533333333333333</v>
      </c>
      <c r="K114" s="18">
        <f t="shared" si="7"/>
        <v>537.86666666666667</v>
      </c>
      <c r="L114" s="18">
        <f t="shared" si="8"/>
        <v>13489605.582150484</v>
      </c>
      <c r="M114" s="18">
        <f t="shared" si="9"/>
        <v>12394508.450020185</v>
      </c>
      <c r="N114" s="18">
        <f t="shared" si="10"/>
        <v>365032.37737676583</v>
      </c>
      <c r="O114" s="18">
        <f t="shared" si="11"/>
        <v>524319.23295935453</v>
      </c>
      <c r="P114" s="18">
        <f t="shared" si="12"/>
        <v>26773465.642506789</v>
      </c>
      <c r="Q114" s="16">
        <v>247</v>
      </c>
      <c r="R114" s="17">
        <v>21</v>
      </c>
      <c r="S114" s="18">
        <f t="shared" si="14"/>
        <v>537.86666666666667</v>
      </c>
      <c r="T114" s="18">
        <f t="shared" si="13"/>
        <v>77068.558995232088</v>
      </c>
      <c r="U114" s="18">
        <f>T114-(T114*$T$361)</f>
        <v>76800.751246290471</v>
      </c>
    </row>
    <row r="115" spans="1:21" x14ac:dyDescent="0.2">
      <c r="A115" s="13" t="s">
        <v>13</v>
      </c>
      <c r="B115" s="13" t="s">
        <v>29</v>
      </c>
      <c r="C115" s="13" t="s">
        <v>30</v>
      </c>
      <c r="D115" s="14">
        <v>3</v>
      </c>
      <c r="E115" s="15">
        <v>211551.64198098273</v>
      </c>
      <c r="F115" s="18">
        <v>84.75</v>
      </c>
      <c r="G115" s="18">
        <v>463.25</v>
      </c>
      <c r="H115" s="18">
        <v>115</v>
      </c>
      <c r="I115" s="18">
        <v>5</v>
      </c>
      <c r="J115" s="18">
        <v>1</v>
      </c>
      <c r="K115" s="18">
        <f t="shared" si="7"/>
        <v>664</v>
      </c>
      <c r="L115" s="18">
        <f t="shared" si="8"/>
        <v>17929001.657888286</v>
      </c>
      <c r="M115" s="18">
        <f t="shared" si="9"/>
        <v>98001298.147690251</v>
      </c>
      <c r="N115" s="18">
        <f t="shared" si="10"/>
        <v>24328438.827813014</v>
      </c>
      <c r="O115" s="18">
        <f t="shared" si="11"/>
        <v>211551.64198098273</v>
      </c>
      <c r="P115" s="18">
        <f t="shared" si="12"/>
        <v>140470290.27537253</v>
      </c>
      <c r="Q115" s="16">
        <v>247</v>
      </c>
      <c r="R115" s="17">
        <v>21</v>
      </c>
      <c r="S115" s="18">
        <f t="shared" si="14"/>
        <v>664</v>
      </c>
      <c r="T115" s="18">
        <f t="shared" si="13"/>
        <v>404349.70196676068</v>
      </c>
      <c r="U115" s="18">
        <f>T115-(T115*$T$361)</f>
        <v>402944.61557510222</v>
      </c>
    </row>
    <row r="116" spans="1:21" x14ac:dyDescent="0.2">
      <c r="A116" s="13" t="s">
        <v>13</v>
      </c>
      <c r="B116" s="13" t="s">
        <v>29</v>
      </c>
      <c r="C116" s="13" t="s">
        <v>30</v>
      </c>
      <c r="D116" s="19" t="s">
        <v>12</v>
      </c>
      <c r="E116" s="15">
        <v>719.06014526627735</v>
      </c>
      <c r="F116" s="18">
        <v>133</v>
      </c>
      <c r="G116" s="18">
        <v>14</v>
      </c>
      <c r="H116" s="18">
        <v>7.5</v>
      </c>
      <c r="I116" s="18">
        <v>4</v>
      </c>
      <c r="J116" s="18">
        <v>0.8</v>
      </c>
      <c r="K116" s="18">
        <f t="shared" si="7"/>
        <v>155.30000000000001</v>
      </c>
      <c r="L116" s="18">
        <f t="shared" si="8"/>
        <v>95634.999320414892</v>
      </c>
      <c r="M116" s="18">
        <f t="shared" si="9"/>
        <v>10066.842033727882</v>
      </c>
      <c r="N116" s="18">
        <f t="shared" si="10"/>
        <v>5392.9510894970799</v>
      </c>
      <c r="O116" s="18">
        <f t="shared" si="11"/>
        <v>575.24811621302194</v>
      </c>
      <c r="P116" s="18">
        <f t="shared" si="12"/>
        <v>111670.04055985287</v>
      </c>
      <c r="Q116" s="16">
        <v>247</v>
      </c>
      <c r="R116" s="17">
        <v>21</v>
      </c>
      <c r="S116" s="18">
        <f t="shared" si="14"/>
        <v>155.30000000000001</v>
      </c>
      <c r="T116" s="18">
        <f t="shared" si="13"/>
        <v>321.44695885852389</v>
      </c>
      <c r="U116" s="18">
        <f>T116-(T116*$T$361)</f>
        <v>320.32995358973</v>
      </c>
    </row>
    <row r="117" spans="1:21" x14ac:dyDescent="0.2">
      <c r="A117" s="13" t="s">
        <v>13</v>
      </c>
      <c r="B117" s="13" t="s">
        <v>29</v>
      </c>
      <c r="C117" s="13" t="s">
        <v>30</v>
      </c>
      <c r="D117" s="19" t="s">
        <v>15</v>
      </c>
      <c r="E117" s="15">
        <v>831.43468289908128</v>
      </c>
      <c r="F117" s="18">
        <v>7</v>
      </c>
      <c r="G117" s="18">
        <v>305</v>
      </c>
      <c r="H117" s="18">
        <v>0</v>
      </c>
      <c r="I117" s="18">
        <v>0</v>
      </c>
      <c r="J117" s="18">
        <v>0</v>
      </c>
      <c r="K117" s="18">
        <f t="shared" si="7"/>
        <v>312</v>
      </c>
      <c r="L117" s="18">
        <f t="shared" si="8"/>
        <v>5820.0427802935692</v>
      </c>
      <c r="M117" s="18">
        <f t="shared" si="9"/>
        <v>253587.57828421978</v>
      </c>
      <c r="N117" s="18">
        <f t="shared" si="10"/>
        <v>0</v>
      </c>
      <c r="O117" s="18">
        <f t="shared" si="11"/>
        <v>0</v>
      </c>
      <c r="P117" s="18">
        <f t="shared" si="12"/>
        <v>259407.62106451334</v>
      </c>
      <c r="Q117" s="16">
        <v>247</v>
      </c>
      <c r="R117" s="17">
        <v>21</v>
      </c>
      <c r="S117" s="18">
        <f t="shared" si="14"/>
        <v>312</v>
      </c>
      <c r="T117" s="18">
        <f t="shared" si="13"/>
        <v>746.71586468368014</v>
      </c>
      <c r="U117" s="18">
        <f>T117-(T117*$T$361)</f>
        <v>744.12108028097327</v>
      </c>
    </row>
    <row r="118" spans="1:21" x14ac:dyDescent="0.2">
      <c r="A118" s="13" t="s">
        <v>13</v>
      </c>
      <c r="B118" s="13" t="s">
        <v>29</v>
      </c>
      <c r="C118" s="13" t="s">
        <v>30</v>
      </c>
      <c r="D118" s="19" t="s">
        <v>16</v>
      </c>
      <c r="E118" s="15">
        <v>7649.1990826715482</v>
      </c>
      <c r="F118" s="18">
        <v>0</v>
      </c>
      <c r="G118" s="18">
        <v>225</v>
      </c>
      <c r="H118" s="18">
        <v>10</v>
      </c>
      <c r="I118" s="18">
        <v>0</v>
      </c>
      <c r="J118" s="18">
        <v>0</v>
      </c>
      <c r="K118" s="18">
        <f t="shared" si="7"/>
        <v>235</v>
      </c>
      <c r="L118" s="18">
        <f t="shared" si="8"/>
        <v>0</v>
      </c>
      <c r="M118" s="18">
        <f t="shared" si="9"/>
        <v>1721069.7936010985</v>
      </c>
      <c r="N118" s="18">
        <f t="shared" si="10"/>
        <v>76491.990826715482</v>
      </c>
      <c r="O118" s="18">
        <f t="shared" si="11"/>
        <v>0</v>
      </c>
      <c r="P118" s="18">
        <f t="shared" si="12"/>
        <v>1797561.784427814</v>
      </c>
      <c r="Q118" s="16">
        <v>247</v>
      </c>
      <c r="R118" s="17">
        <v>21</v>
      </c>
      <c r="S118" s="18">
        <f t="shared" si="14"/>
        <v>235.00000000000003</v>
      </c>
      <c r="T118" s="18">
        <f t="shared" si="13"/>
        <v>5174.3580110452458</v>
      </c>
      <c r="U118" s="18">
        <f>T118-(T118*$T$361)</f>
        <v>5156.3774857931548</v>
      </c>
    </row>
    <row r="119" spans="1:21" x14ac:dyDescent="0.2">
      <c r="A119" s="13" t="s">
        <v>13</v>
      </c>
      <c r="B119" s="13" t="s">
        <v>14</v>
      </c>
      <c r="C119" s="13" t="s">
        <v>27</v>
      </c>
      <c r="D119" s="14">
        <v>1</v>
      </c>
      <c r="E119" s="15">
        <v>167733.87294428668</v>
      </c>
      <c r="F119" s="18">
        <v>81.666666666666671</v>
      </c>
      <c r="G119" s="18">
        <v>92</v>
      </c>
      <c r="H119" s="18">
        <v>22.666666666666668</v>
      </c>
      <c r="I119" s="18">
        <v>20.666666666666668</v>
      </c>
      <c r="J119" s="18">
        <v>4.1333333333333337</v>
      </c>
      <c r="K119" s="18">
        <f t="shared" si="7"/>
        <v>200.46666666666667</v>
      </c>
      <c r="L119" s="18">
        <f t="shared" si="8"/>
        <v>13698266.290450079</v>
      </c>
      <c r="M119" s="18">
        <f t="shared" si="9"/>
        <v>15431516.310874375</v>
      </c>
      <c r="N119" s="18">
        <f t="shared" si="10"/>
        <v>3801967.7867371649</v>
      </c>
      <c r="O119" s="18">
        <f t="shared" si="11"/>
        <v>693300.00816971832</v>
      </c>
      <c r="P119" s="18">
        <f t="shared" si="12"/>
        <v>33625050.396231338</v>
      </c>
      <c r="Q119" s="16">
        <v>294</v>
      </c>
      <c r="R119" s="17">
        <v>10.5</v>
      </c>
      <c r="S119" s="18">
        <f t="shared" si="14"/>
        <v>200.4666666666667</v>
      </c>
      <c r="T119" s="18">
        <f t="shared" si="13"/>
        <v>92125.775830490966</v>
      </c>
      <c r="U119" s="18">
        <f>T119-(T119*$T$361)</f>
        <v>91805.645326348676</v>
      </c>
    </row>
    <row r="120" spans="1:21" x14ac:dyDescent="0.2">
      <c r="A120" s="13" t="s">
        <v>13</v>
      </c>
      <c r="B120" s="13" t="s">
        <v>14</v>
      </c>
      <c r="C120" s="13" t="s">
        <v>27</v>
      </c>
      <c r="D120" s="14">
        <v>2</v>
      </c>
      <c r="E120" s="15">
        <v>773494.83204662008</v>
      </c>
      <c r="F120" s="18">
        <v>190</v>
      </c>
      <c r="G120" s="18">
        <v>407.6</v>
      </c>
      <c r="H120" s="18">
        <v>36.4</v>
      </c>
      <c r="I120" s="18">
        <v>19.2</v>
      </c>
      <c r="J120" s="18">
        <v>3.8400000000000007</v>
      </c>
      <c r="K120" s="18">
        <f t="shared" si="7"/>
        <v>637.84</v>
      </c>
      <c r="L120" s="18">
        <f t="shared" si="8"/>
        <v>146964018.08885783</v>
      </c>
      <c r="M120" s="18">
        <f t="shared" si="9"/>
        <v>315276493.54220235</v>
      </c>
      <c r="N120" s="18">
        <f t="shared" si="10"/>
        <v>28155211.886496969</v>
      </c>
      <c r="O120" s="18">
        <f t="shared" si="11"/>
        <v>2970220.1550590219</v>
      </c>
      <c r="P120" s="18">
        <f t="shared" si="12"/>
        <v>493365943.67261618</v>
      </c>
      <c r="Q120" s="16">
        <v>294</v>
      </c>
      <c r="R120" s="17">
        <v>10.5</v>
      </c>
      <c r="S120" s="18">
        <f t="shared" si="14"/>
        <v>637.84</v>
      </c>
      <c r="T120" s="18">
        <f t="shared" si="13"/>
        <v>1351721.9987356884</v>
      </c>
      <c r="U120" s="18">
        <f>T120-(T120*$T$361)</f>
        <v>1347024.8611429294</v>
      </c>
    </row>
    <row r="121" spans="1:21" x14ac:dyDescent="0.2">
      <c r="A121" s="13" t="s">
        <v>13</v>
      </c>
      <c r="B121" s="13" t="s">
        <v>14</v>
      </c>
      <c r="C121" s="13" t="s">
        <v>27</v>
      </c>
      <c r="D121" s="14">
        <v>3</v>
      </c>
      <c r="E121" s="15">
        <v>1000562.6880308257</v>
      </c>
      <c r="F121" s="18">
        <v>470</v>
      </c>
      <c r="G121" s="18">
        <v>149</v>
      </c>
      <c r="H121" s="18">
        <v>18.333333333333332</v>
      </c>
      <c r="I121" s="18">
        <v>0</v>
      </c>
      <c r="J121" s="18">
        <v>0</v>
      </c>
      <c r="K121" s="18">
        <f t="shared" si="7"/>
        <v>637.33333333333337</v>
      </c>
      <c r="L121" s="18">
        <f t="shared" si="8"/>
        <v>470264463.37448806</v>
      </c>
      <c r="M121" s="18">
        <f t="shared" si="9"/>
        <v>149083840.51659304</v>
      </c>
      <c r="N121" s="18">
        <f t="shared" si="10"/>
        <v>18343649.280565135</v>
      </c>
      <c r="O121" s="18">
        <f t="shared" si="11"/>
        <v>0</v>
      </c>
      <c r="P121" s="18">
        <f t="shared" si="12"/>
        <v>637691953.17164624</v>
      </c>
      <c r="Q121" s="16">
        <v>294</v>
      </c>
      <c r="R121" s="17">
        <v>10.5</v>
      </c>
      <c r="S121" s="18">
        <f t="shared" si="14"/>
        <v>637.33333333333337</v>
      </c>
      <c r="T121" s="18">
        <f t="shared" si="13"/>
        <v>1747145.8104753778</v>
      </c>
      <c r="U121" s="18">
        <f>T121-(T121*$T$361)</f>
        <v>1741074.6033232482</v>
      </c>
    </row>
    <row r="122" spans="1:21" x14ac:dyDescent="0.2">
      <c r="A122" s="13" t="s">
        <v>13</v>
      </c>
      <c r="B122" s="13" t="s">
        <v>14</v>
      </c>
      <c r="C122" s="13" t="s">
        <v>27</v>
      </c>
      <c r="D122" s="19" t="s">
        <v>12</v>
      </c>
      <c r="E122" s="15">
        <v>16734.452997634759</v>
      </c>
      <c r="F122" s="18">
        <v>7.5</v>
      </c>
      <c r="G122" s="18">
        <v>3</v>
      </c>
      <c r="H122" s="18">
        <v>0</v>
      </c>
      <c r="I122" s="18">
        <v>0</v>
      </c>
      <c r="J122" s="18">
        <v>0</v>
      </c>
      <c r="K122" s="18">
        <f t="shared" si="7"/>
        <v>10.5</v>
      </c>
      <c r="L122" s="18">
        <f t="shared" si="8"/>
        <v>125508.39748226068</v>
      </c>
      <c r="M122" s="18">
        <f t="shared" si="9"/>
        <v>50203.358992904279</v>
      </c>
      <c r="N122" s="18">
        <f t="shared" si="10"/>
        <v>0</v>
      </c>
      <c r="O122" s="18">
        <f t="shared" si="11"/>
        <v>0</v>
      </c>
      <c r="P122" s="18">
        <f t="shared" si="12"/>
        <v>175711.75647516496</v>
      </c>
      <c r="Q122" s="16">
        <v>294</v>
      </c>
      <c r="R122" s="17">
        <v>10.5</v>
      </c>
      <c r="S122" s="18">
        <f t="shared" si="14"/>
        <v>10.5</v>
      </c>
      <c r="T122" s="18">
        <f t="shared" si="13"/>
        <v>481.41435319981423</v>
      </c>
      <c r="U122" s="18">
        <f>T122-(T122*$T$361)</f>
        <v>479.74147263840916</v>
      </c>
    </row>
    <row r="123" spans="1:21" x14ac:dyDescent="0.2">
      <c r="A123" s="13" t="s">
        <v>13</v>
      </c>
      <c r="B123" s="13" t="s">
        <v>14</v>
      </c>
      <c r="C123" s="13" t="s">
        <v>27</v>
      </c>
      <c r="D123" s="19" t="s">
        <v>15</v>
      </c>
      <c r="E123" s="15">
        <v>7279.8055775941002</v>
      </c>
      <c r="F123" s="18">
        <v>78.25</v>
      </c>
      <c r="G123" s="18">
        <v>0</v>
      </c>
      <c r="H123" s="18">
        <v>0</v>
      </c>
      <c r="I123" s="18">
        <v>0</v>
      </c>
      <c r="J123" s="18">
        <v>0</v>
      </c>
      <c r="K123" s="18">
        <f t="shared" si="7"/>
        <v>78.25</v>
      </c>
      <c r="L123" s="18">
        <f t="shared" si="8"/>
        <v>569644.78644673829</v>
      </c>
      <c r="M123" s="18">
        <f t="shared" si="9"/>
        <v>0</v>
      </c>
      <c r="N123" s="18">
        <f t="shared" si="10"/>
        <v>0</v>
      </c>
      <c r="O123" s="18">
        <f t="shared" si="11"/>
        <v>0</v>
      </c>
      <c r="P123" s="18">
        <f t="shared" si="12"/>
        <v>569644.78644673829</v>
      </c>
      <c r="Q123" s="16">
        <v>294</v>
      </c>
      <c r="R123" s="17">
        <v>10.5</v>
      </c>
      <c r="S123" s="18">
        <f t="shared" si="14"/>
        <v>78.249999999999986</v>
      </c>
      <c r="T123" s="18">
        <f t="shared" si="13"/>
        <v>1560.7104608260124</v>
      </c>
      <c r="U123" s="18">
        <f>T123-(T123*$T$361)</f>
        <v>1555.2871032245125</v>
      </c>
    </row>
    <row r="124" spans="1:21" x14ac:dyDescent="0.2">
      <c r="A124" s="13" t="s">
        <v>13</v>
      </c>
      <c r="B124" s="13" t="s">
        <v>14</v>
      </c>
      <c r="C124" s="13" t="s">
        <v>27</v>
      </c>
      <c r="D124" s="19" t="s">
        <v>16</v>
      </c>
      <c r="E124" s="15">
        <v>15973.577123475647</v>
      </c>
      <c r="F124" s="18">
        <v>131.33333333333334</v>
      </c>
      <c r="G124" s="18">
        <v>45.333333333333336</v>
      </c>
      <c r="H124" s="18">
        <v>0</v>
      </c>
      <c r="I124" s="18">
        <v>0</v>
      </c>
      <c r="J124" s="18">
        <v>0</v>
      </c>
      <c r="K124" s="18">
        <f t="shared" si="7"/>
        <v>176.66666666666669</v>
      </c>
      <c r="L124" s="18">
        <f t="shared" si="8"/>
        <v>2097863.128883135</v>
      </c>
      <c r="M124" s="18">
        <f t="shared" si="9"/>
        <v>724135.4962642293</v>
      </c>
      <c r="N124" s="18">
        <f t="shared" si="10"/>
        <v>0</v>
      </c>
      <c r="O124" s="18">
        <f t="shared" si="11"/>
        <v>0</v>
      </c>
      <c r="P124" s="18">
        <f t="shared" si="12"/>
        <v>2821998.6251473641</v>
      </c>
      <c r="Q124" s="16">
        <v>294</v>
      </c>
      <c r="R124" s="17">
        <v>10.5</v>
      </c>
      <c r="S124" s="18">
        <f t="shared" si="14"/>
        <v>176.66666666666666</v>
      </c>
      <c r="T124" s="18">
        <f t="shared" si="13"/>
        <v>7731.7003148170124</v>
      </c>
      <c r="U124" s="18">
        <f>T124-(T124*$T$361)</f>
        <v>7704.8332073506535</v>
      </c>
    </row>
    <row r="125" spans="1:21" x14ac:dyDescent="0.2">
      <c r="A125" s="13" t="s">
        <v>13</v>
      </c>
      <c r="B125" s="13" t="s">
        <v>14</v>
      </c>
      <c r="C125" s="13" t="s">
        <v>34</v>
      </c>
      <c r="D125" s="14">
        <v>1</v>
      </c>
      <c r="E125" s="15">
        <v>62021.962561704349</v>
      </c>
      <c r="F125" s="18">
        <v>193.66666666666666</v>
      </c>
      <c r="G125" s="18">
        <v>0.66666666666666663</v>
      </c>
      <c r="H125" s="18">
        <v>0</v>
      </c>
      <c r="I125" s="18">
        <v>0</v>
      </c>
      <c r="J125" s="18">
        <v>0</v>
      </c>
      <c r="K125" s="18">
        <f t="shared" si="7"/>
        <v>194.33333333333331</v>
      </c>
      <c r="L125" s="18">
        <f t="shared" si="8"/>
        <v>12011586.749450075</v>
      </c>
      <c r="M125" s="18">
        <f t="shared" si="9"/>
        <v>41347.975041136233</v>
      </c>
      <c r="N125" s="18">
        <f t="shared" si="10"/>
        <v>0</v>
      </c>
      <c r="O125" s="18">
        <f t="shared" si="11"/>
        <v>0</v>
      </c>
      <c r="P125" s="18">
        <f t="shared" si="12"/>
        <v>12052934.724491211</v>
      </c>
      <c r="Q125" s="16">
        <v>271</v>
      </c>
      <c r="R125" s="17">
        <v>11.5</v>
      </c>
      <c r="S125" s="18">
        <f t="shared" si="14"/>
        <v>194.33333333333331</v>
      </c>
      <c r="T125" s="18">
        <f t="shared" si="13"/>
        <v>35424.953904270296</v>
      </c>
      <c r="U125" s="18">
        <f>T125-(T125*$T$361)</f>
        <v>35301.854714598798</v>
      </c>
    </row>
    <row r="126" spans="1:21" x14ac:dyDescent="0.2">
      <c r="A126" s="13" t="s">
        <v>13</v>
      </c>
      <c r="B126" s="13" t="s">
        <v>14</v>
      </c>
      <c r="C126" s="13" t="s">
        <v>34</v>
      </c>
      <c r="D126" s="14">
        <v>2</v>
      </c>
      <c r="E126" s="15">
        <v>537785.0560579414</v>
      </c>
      <c r="F126" s="18">
        <v>168.33333333333334</v>
      </c>
      <c r="G126" s="18">
        <v>57</v>
      </c>
      <c r="H126" s="18">
        <v>9</v>
      </c>
      <c r="I126" s="18">
        <v>0.66666666666666663</v>
      </c>
      <c r="J126" s="18">
        <v>0.13333333333333333</v>
      </c>
      <c r="K126" s="18">
        <f t="shared" si="7"/>
        <v>234.46666666666667</v>
      </c>
      <c r="L126" s="18">
        <f t="shared" si="8"/>
        <v>90527151.103086814</v>
      </c>
      <c r="M126" s="18">
        <f t="shared" si="9"/>
        <v>30653748.195302662</v>
      </c>
      <c r="N126" s="18">
        <f t="shared" si="10"/>
        <v>4840065.5045214724</v>
      </c>
      <c r="O126" s="18">
        <f t="shared" si="11"/>
        <v>71704.674141058858</v>
      </c>
      <c r="P126" s="18">
        <f t="shared" si="12"/>
        <v>126092669.47705202</v>
      </c>
      <c r="Q126" s="16">
        <v>271</v>
      </c>
      <c r="R126" s="17">
        <v>11.5</v>
      </c>
      <c r="S126" s="18">
        <f t="shared" si="14"/>
        <v>234.46666666666673</v>
      </c>
      <c r="T126" s="18">
        <f t="shared" si="13"/>
        <v>370600.77947775624</v>
      </c>
      <c r="U126" s="18">
        <f>T126-(T126*$T$361)</f>
        <v>369312.96818607132</v>
      </c>
    </row>
    <row r="127" spans="1:21" x14ac:dyDescent="0.2">
      <c r="A127" s="13" t="s">
        <v>13</v>
      </c>
      <c r="B127" s="13" t="s">
        <v>14</v>
      </c>
      <c r="C127" s="13" t="s">
        <v>34</v>
      </c>
      <c r="D127" s="14">
        <v>3</v>
      </c>
      <c r="E127" s="15">
        <v>536600.56925040588</v>
      </c>
      <c r="F127" s="18">
        <v>176.5</v>
      </c>
      <c r="G127" s="18">
        <v>198.16666666666666</v>
      </c>
      <c r="H127" s="18">
        <v>18.166666666666668</v>
      </c>
      <c r="I127" s="18">
        <v>15.666666666666666</v>
      </c>
      <c r="J127" s="18">
        <v>3.1333333333333333</v>
      </c>
      <c r="K127" s="18">
        <f t="shared" si="7"/>
        <v>395.96666666666664</v>
      </c>
      <c r="L127" s="18">
        <f t="shared" si="8"/>
        <v>94710000.472696632</v>
      </c>
      <c r="M127" s="18">
        <f t="shared" si="9"/>
        <v>106336346.13978876</v>
      </c>
      <c r="N127" s="18">
        <f t="shared" si="10"/>
        <v>9748243.6747157071</v>
      </c>
      <c r="O127" s="18">
        <f t="shared" si="11"/>
        <v>1681348.4503179383</v>
      </c>
      <c r="P127" s="18">
        <f t="shared" si="12"/>
        <v>212475938.73751906</v>
      </c>
      <c r="Q127" s="16">
        <v>271</v>
      </c>
      <c r="R127" s="17">
        <v>11.5</v>
      </c>
      <c r="S127" s="18">
        <f t="shared" si="14"/>
        <v>395.9666666666667</v>
      </c>
      <c r="T127" s="18">
        <f t="shared" si="13"/>
        <v>624491.08931525436</v>
      </c>
      <c r="U127" s="18">
        <f>T127-(T127*$T$361)</f>
        <v>622321.02729458048</v>
      </c>
    </row>
    <row r="128" spans="1:21" x14ac:dyDescent="0.2">
      <c r="A128" s="13" t="s">
        <v>13</v>
      </c>
      <c r="B128" s="13" t="s">
        <v>14</v>
      </c>
      <c r="C128" s="13" t="s">
        <v>34</v>
      </c>
      <c r="D128" s="19" t="s">
        <v>12</v>
      </c>
      <c r="E128" s="15">
        <v>13667.63931457611</v>
      </c>
      <c r="F128" s="18">
        <v>35.5</v>
      </c>
      <c r="G128" s="18">
        <v>10</v>
      </c>
      <c r="H128" s="18">
        <v>0</v>
      </c>
      <c r="I128" s="18">
        <v>0</v>
      </c>
      <c r="J128" s="18">
        <v>0</v>
      </c>
      <c r="K128" s="18">
        <f t="shared" si="7"/>
        <v>45.5</v>
      </c>
      <c r="L128" s="18">
        <f t="shared" si="8"/>
        <v>485201.19566745195</v>
      </c>
      <c r="M128" s="18">
        <f t="shared" si="9"/>
        <v>136676.3931457611</v>
      </c>
      <c r="N128" s="18">
        <f t="shared" si="10"/>
        <v>0</v>
      </c>
      <c r="O128" s="18">
        <f t="shared" si="11"/>
        <v>0</v>
      </c>
      <c r="P128" s="18">
        <f t="shared" si="12"/>
        <v>621877.58881321305</v>
      </c>
      <c r="Q128" s="16">
        <v>271</v>
      </c>
      <c r="R128" s="17">
        <v>11.5</v>
      </c>
      <c r="S128" s="18">
        <f t="shared" si="14"/>
        <v>45.5</v>
      </c>
      <c r="T128" s="18">
        <f t="shared" si="13"/>
        <v>1827.7693708107904</v>
      </c>
      <c r="U128" s="18">
        <f>T128-(T128*$T$361)</f>
        <v>1821.4180025334681</v>
      </c>
    </row>
    <row r="129" spans="1:21" x14ac:dyDescent="0.2">
      <c r="A129" s="13" t="s">
        <v>13</v>
      </c>
      <c r="B129" s="13" t="s">
        <v>14</v>
      </c>
      <c r="C129" s="13" t="s">
        <v>34</v>
      </c>
      <c r="D129" s="19" t="s">
        <v>15</v>
      </c>
      <c r="E129" s="15">
        <v>3898.0118532469851</v>
      </c>
      <c r="F129" s="18">
        <v>4.666666666666667</v>
      </c>
      <c r="G129" s="18">
        <v>8</v>
      </c>
      <c r="H129" s="18">
        <v>24</v>
      </c>
      <c r="I129" s="18">
        <v>0</v>
      </c>
      <c r="J129" s="18">
        <v>0</v>
      </c>
      <c r="K129" s="18">
        <f t="shared" si="7"/>
        <v>36.666666666666671</v>
      </c>
      <c r="L129" s="18">
        <f t="shared" si="8"/>
        <v>18190.721981819264</v>
      </c>
      <c r="M129" s="18">
        <f t="shared" si="9"/>
        <v>31184.094825975881</v>
      </c>
      <c r="N129" s="18">
        <f t="shared" si="10"/>
        <v>93552.284477927635</v>
      </c>
      <c r="O129" s="18">
        <f t="shared" si="11"/>
        <v>0</v>
      </c>
      <c r="P129" s="18">
        <f t="shared" si="12"/>
        <v>142927.10128572278</v>
      </c>
      <c r="Q129" s="16">
        <v>271</v>
      </c>
      <c r="R129" s="17">
        <v>11.5</v>
      </c>
      <c r="S129" s="18">
        <f t="shared" si="14"/>
        <v>36.666666666666664</v>
      </c>
      <c r="T129" s="18">
        <f t="shared" si="13"/>
        <v>420.07910027335129</v>
      </c>
      <c r="U129" s="18">
        <f>T129-(T129*$T$361)</f>
        <v>418.61935534379342</v>
      </c>
    </row>
    <row r="130" spans="1:21" x14ac:dyDescent="0.2">
      <c r="A130" s="13" t="s">
        <v>13</v>
      </c>
      <c r="B130" s="13" t="s">
        <v>14</v>
      </c>
      <c r="C130" s="13" t="s">
        <v>34</v>
      </c>
      <c r="D130" s="19" t="s">
        <v>16</v>
      </c>
      <c r="E130" s="15">
        <v>9445.2561638252591</v>
      </c>
      <c r="F130" s="18">
        <v>31</v>
      </c>
      <c r="G130" s="18">
        <v>150</v>
      </c>
      <c r="H130" s="18">
        <v>5.666666666666667</v>
      </c>
      <c r="I130" s="18">
        <v>0</v>
      </c>
      <c r="J130" s="18">
        <v>0</v>
      </c>
      <c r="K130" s="18">
        <f t="shared" ref="K130:K193" si="15">F130+G130+H130+J130</f>
        <v>186.66666666666666</v>
      </c>
      <c r="L130" s="18">
        <f t="shared" ref="L130:L193" si="16">F130*$E130</f>
        <v>292802.94107858301</v>
      </c>
      <c r="M130" s="18">
        <f t="shared" ref="M130:M193" si="17">G130*$E130</f>
        <v>1416788.4245737889</v>
      </c>
      <c r="N130" s="18">
        <f t="shared" ref="N130:N193" si="18">H130*$E130</f>
        <v>53523.118261676471</v>
      </c>
      <c r="O130" s="18">
        <f t="shared" ref="O130:O193" si="19">J130*$E130</f>
        <v>0</v>
      </c>
      <c r="P130" s="18">
        <f t="shared" ref="P130:P193" si="20">SUM(L130:O130)</f>
        <v>1763114.4839140484</v>
      </c>
      <c r="Q130" s="16">
        <v>271</v>
      </c>
      <c r="R130" s="17">
        <v>11.5</v>
      </c>
      <c r="S130" s="18">
        <f t="shared" si="14"/>
        <v>186.66666666666666</v>
      </c>
      <c r="T130" s="18">
        <f t="shared" ref="T130:T193" si="21">((P130-(P130*(R130/100)))/Q130)*0.9</f>
        <v>5181.99515290605</v>
      </c>
      <c r="U130" s="18">
        <f>T130-(T130*$T$361)</f>
        <v>5163.9880891303801</v>
      </c>
    </row>
    <row r="131" spans="1:21" x14ac:dyDescent="0.2">
      <c r="A131" s="13" t="s">
        <v>13</v>
      </c>
      <c r="B131" s="13" t="s">
        <v>14</v>
      </c>
      <c r="C131" s="13" t="s">
        <v>32</v>
      </c>
      <c r="D131" s="14">
        <v>1</v>
      </c>
      <c r="E131" s="15">
        <v>515812.13550838782</v>
      </c>
      <c r="F131" s="18">
        <v>43.666666666666664</v>
      </c>
      <c r="G131" s="18">
        <v>121.66666666666667</v>
      </c>
      <c r="H131" s="18">
        <v>67.333333333333329</v>
      </c>
      <c r="I131" s="18">
        <v>30.666666666666668</v>
      </c>
      <c r="J131" s="18">
        <v>6.1333333333333337</v>
      </c>
      <c r="K131" s="18">
        <f t="shared" si="15"/>
        <v>238.8</v>
      </c>
      <c r="L131" s="18">
        <f t="shared" si="16"/>
        <v>22523796.583866268</v>
      </c>
      <c r="M131" s="18">
        <f t="shared" si="17"/>
        <v>62757143.153520517</v>
      </c>
      <c r="N131" s="18">
        <f t="shared" si="18"/>
        <v>34731350.457564779</v>
      </c>
      <c r="O131" s="18">
        <f t="shared" si="19"/>
        <v>3163647.7644514455</v>
      </c>
      <c r="P131" s="18">
        <f t="shared" si="20"/>
        <v>123175937.95940301</v>
      </c>
      <c r="Q131" s="16">
        <v>268</v>
      </c>
      <c r="R131" s="17">
        <v>16.5</v>
      </c>
      <c r="S131" s="18">
        <f t="shared" ref="S131:S194" si="22">P131/E131</f>
        <v>238.79999999999998</v>
      </c>
      <c r="T131" s="18">
        <f t="shared" si="21"/>
        <v>345398.19916601258</v>
      </c>
      <c r="U131" s="18">
        <f>T131-(T131*$T$361)</f>
        <v>344197.96504443185</v>
      </c>
    </row>
    <row r="132" spans="1:21" x14ac:dyDescent="0.2">
      <c r="A132" s="13" t="s">
        <v>13</v>
      </c>
      <c r="B132" s="13" t="s">
        <v>14</v>
      </c>
      <c r="C132" s="13" t="s">
        <v>32</v>
      </c>
      <c r="D132" s="14">
        <v>2</v>
      </c>
      <c r="E132" s="15">
        <v>848169.72252377332</v>
      </c>
      <c r="F132" s="18">
        <v>62</v>
      </c>
      <c r="G132" s="18">
        <v>241</v>
      </c>
      <c r="H132" s="18">
        <v>50.2</v>
      </c>
      <c r="I132" s="18">
        <v>236.8</v>
      </c>
      <c r="J132" s="18">
        <v>47.36</v>
      </c>
      <c r="K132" s="18">
        <f t="shared" si="15"/>
        <v>400.56</v>
      </c>
      <c r="L132" s="18">
        <f t="shared" si="16"/>
        <v>52586522.796473943</v>
      </c>
      <c r="M132" s="18">
        <f t="shared" si="17"/>
        <v>204408903.12822938</v>
      </c>
      <c r="N132" s="18">
        <f t="shared" si="18"/>
        <v>42578120.070693426</v>
      </c>
      <c r="O132" s="18">
        <f t="shared" si="19"/>
        <v>40169318.058725901</v>
      </c>
      <c r="P132" s="18">
        <f t="shared" si="20"/>
        <v>339742864.05412263</v>
      </c>
      <c r="Q132" s="16">
        <v>268</v>
      </c>
      <c r="R132" s="17">
        <v>16.5</v>
      </c>
      <c r="S132" s="18">
        <f t="shared" si="22"/>
        <v>400.56</v>
      </c>
      <c r="T132" s="18">
        <f t="shared" si="21"/>
        <v>952674.48633087007</v>
      </c>
      <c r="U132" s="18">
        <f>T132-(T132*$T$361)</f>
        <v>949364.01039899024</v>
      </c>
    </row>
    <row r="133" spans="1:21" x14ac:dyDescent="0.2">
      <c r="A133" s="13" t="s">
        <v>13</v>
      </c>
      <c r="B133" s="13" t="s">
        <v>14</v>
      </c>
      <c r="C133" s="13" t="s">
        <v>32</v>
      </c>
      <c r="D133" s="14">
        <v>3</v>
      </c>
      <c r="E133" s="15">
        <v>926899.6210685774</v>
      </c>
      <c r="F133" s="18">
        <v>293.66666666666669</v>
      </c>
      <c r="G133" s="18">
        <v>61.5</v>
      </c>
      <c r="H133" s="18">
        <v>59.666666666666664</v>
      </c>
      <c r="I133" s="18">
        <v>65.666666666666671</v>
      </c>
      <c r="J133" s="18">
        <v>13.133333333333335</v>
      </c>
      <c r="K133" s="18">
        <f t="shared" si="15"/>
        <v>427.9666666666667</v>
      </c>
      <c r="L133" s="18">
        <f t="shared" si="16"/>
        <v>272199522.05380559</v>
      </c>
      <c r="M133" s="18">
        <f t="shared" si="17"/>
        <v>57004326.695717514</v>
      </c>
      <c r="N133" s="18">
        <f t="shared" si="18"/>
        <v>55305010.723758452</v>
      </c>
      <c r="O133" s="18">
        <f t="shared" si="19"/>
        <v>12173281.690033985</v>
      </c>
      <c r="P133" s="18">
        <f t="shared" si="20"/>
        <v>396682141.16331553</v>
      </c>
      <c r="Q133" s="16">
        <v>268</v>
      </c>
      <c r="R133" s="17">
        <v>16.5</v>
      </c>
      <c r="S133" s="18">
        <f t="shared" si="22"/>
        <v>427.9666666666667</v>
      </c>
      <c r="T133" s="18">
        <f t="shared" si="21"/>
        <v>1112338.1682247447</v>
      </c>
      <c r="U133" s="18">
        <f>T133-(T133*$T$361)</f>
        <v>1108472.8723793593</v>
      </c>
    </row>
    <row r="134" spans="1:21" x14ac:dyDescent="0.2">
      <c r="A134" s="13" t="s">
        <v>13</v>
      </c>
      <c r="B134" s="13" t="s">
        <v>14</v>
      </c>
      <c r="C134" s="13" t="s">
        <v>32</v>
      </c>
      <c r="D134" s="19" t="s">
        <v>12</v>
      </c>
      <c r="E134" s="15">
        <v>20172.840847418367</v>
      </c>
      <c r="F134" s="18">
        <v>5</v>
      </c>
      <c r="G134" s="18">
        <v>33.5</v>
      </c>
      <c r="H134" s="18">
        <v>73.5</v>
      </c>
      <c r="I134" s="18">
        <v>5</v>
      </c>
      <c r="J134" s="18">
        <v>1</v>
      </c>
      <c r="K134" s="18">
        <f t="shared" si="15"/>
        <v>113</v>
      </c>
      <c r="L134" s="18">
        <f t="shared" si="16"/>
        <v>100864.20423709184</v>
      </c>
      <c r="M134" s="18">
        <f t="shared" si="17"/>
        <v>675790.16838851525</v>
      </c>
      <c r="N134" s="18">
        <f t="shared" si="18"/>
        <v>1482703.80228525</v>
      </c>
      <c r="O134" s="18">
        <f t="shared" si="19"/>
        <v>20172.840847418367</v>
      </c>
      <c r="P134" s="18">
        <f t="shared" si="20"/>
        <v>2279531.0157582755</v>
      </c>
      <c r="Q134" s="16">
        <v>268</v>
      </c>
      <c r="R134" s="17">
        <v>16.5</v>
      </c>
      <c r="S134" s="18">
        <f t="shared" si="22"/>
        <v>113</v>
      </c>
      <c r="T134" s="18">
        <f t="shared" si="21"/>
        <v>6392.0431281430747</v>
      </c>
      <c r="U134" s="18">
        <f>T134-(T134*$T$361)</f>
        <v>6369.8312339075592</v>
      </c>
    </row>
    <row r="135" spans="1:21" x14ac:dyDescent="0.2">
      <c r="A135" s="13" t="s">
        <v>13</v>
      </c>
      <c r="B135" s="13" t="s">
        <v>14</v>
      </c>
      <c r="C135" s="13" t="s">
        <v>32</v>
      </c>
      <c r="D135" s="19" t="s">
        <v>15</v>
      </c>
      <c r="E135" s="15">
        <v>25043.259003954652</v>
      </c>
      <c r="F135" s="18">
        <v>0</v>
      </c>
      <c r="G135" s="18">
        <v>32.5</v>
      </c>
      <c r="H135" s="18">
        <v>0</v>
      </c>
      <c r="I135" s="18">
        <v>0</v>
      </c>
      <c r="J135" s="18">
        <v>0</v>
      </c>
      <c r="K135" s="18">
        <f t="shared" si="15"/>
        <v>32.5</v>
      </c>
      <c r="L135" s="18">
        <f t="shared" si="16"/>
        <v>0</v>
      </c>
      <c r="M135" s="18">
        <f t="shared" si="17"/>
        <v>813905.91762852622</v>
      </c>
      <c r="N135" s="18">
        <f t="shared" si="18"/>
        <v>0</v>
      </c>
      <c r="O135" s="18">
        <f t="shared" si="19"/>
        <v>0</v>
      </c>
      <c r="P135" s="18">
        <f t="shared" si="20"/>
        <v>813905.91762852622</v>
      </c>
      <c r="Q135" s="16">
        <v>268</v>
      </c>
      <c r="R135" s="17">
        <v>16.5</v>
      </c>
      <c r="S135" s="18">
        <f t="shared" si="22"/>
        <v>32.5</v>
      </c>
      <c r="T135" s="18">
        <f t="shared" si="21"/>
        <v>2282.2772279770052</v>
      </c>
      <c r="U135" s="18">
        <f>T135-(T135*$T$361)</f>
        <v>2274.3464772940574</v>
      </c>
    </row>
    <row r="136" spans="1:21" x14ac:dyDescent="0.2">
      <c r="A136" s="13" t="s">
        <v>13</v>
      </c>
      <c r="B136" s="13" t="s">
        <v>14</v>
      </c>
      <c r="C136" s="13" t="s">
        <v>32</v>
      </c>
      <c r="D136" s="19" t="s">
        <v>16</v>
      </c>
      <c r="E136" s="15">
        <v>29699.507434003481</v>
      </c>
      <c r="F136" s="18">
        <v>22</v>
      </c>
      <c r="G136" s="18">
        <v>249</v>
      </c>
      <c r="H136" s="18">
        <v>2</v>
      </c>
      <c r="I136" s="18">
        <v>0</v>
      </c>
      <c r="J136" s="18">
        <v>0</v>
      </c>
      <c r="K136" s="18">
        <f t="shared" si="15"/>
        <v>273</v>
      </c>
      <c r="L136" s="18">
        <f t="shared" si="16"/>
        <v>653389.16354807653</v>
      </c>
      <c r="M136" s="18">
        <f t="shared" si="17"/>
        <v>7395177.3510668669</v>
      </c>
      <c r="N136" s="18">
        <f t="shared" si="18"/>
        <v>59399.014868006961</v>
      </c>
      <c r="O136" s="18">
        <f t="shared" si="19"/>
        <v>0</v>
      </c>
      <c r="P136" s="18">
        <f t="shared" si="20"/>
        <v>8107965.5294829505</v>
      </c>
      <c r="Q136" s="16">
        <v>268</v>
      </c>
      <c r="R136" s="17">
        <v>16.5</v>
      </c>
      <c r="S136" s="18">
        <f t="shared" si="22"/>
        <v>273</v>
      </c>
      <c r="T136" s="18">
        <f t="shared" si="21"/>
        <v>22735.58244554641</v>
      </c>
      <c r="U136" s="18">
        <f>T136-(T136*$T$361)</f>
        <v>22656.577917175833</v>
      </c>
    </row>
    <row r="137" spans="1:21" x14ac:dyDescent="0.2">
      <c r="A137" s="13" t="s">
        <v>13</v>
      </c>
      <c r="B137" s="13" t="s">
        <v>14</v>
      </c>
      <c r="C137" s="13" t="s">
        <v>8</v>
      </c>
      <c r="D137" s="14">
        <v>1</v>
      </c>
      <c r="E137" s="15">
        <v>539675.4940747004</v>
      </c>
      <c r="F137" s="18">
        <v>148.5</v>
      </c>
      <c r="G137" s="18">
        <v>134.75</v>
      </c>
      <c r="H137" s="18">
        <v>18.5</v>
      </c>
      <c r="I137" s="18">
        <v>2.5</v>
      </c>
      <c r="J137" s="18">
        <v>0.5</v>
      </c>
      <c r="K137" s="18">
        <f t="shared" si="15"/>
        <v>302.25</v>
      </c>
      <c r="L137" s="18">
        <f t="shared" si="16"/>
        <v>80141810.870093003</v>
      </c>
      <c r="M137" s="18">
        <f t="shared" si="17"/>
        <v>72721272.826565877</v>
      </c>
      <c r="N137" s="18">
        <f t="shared" si="18"/>
        <v>9983996.6403819583</v>
      </c>
      <c r="O137" s="18">
        <f t="shared" si="19"/>
        <v>269837.7470373502</v>
      </c>
      <c r="P137" s="18">
        <f t="shared" si="20"/>
        <v>163116918.08407819</v>
      </c>
      <c r="Q137" s="16">
        <v>231</v>
      </c>
      <c r="R137" s="17">
        <v>20</v>
      </c>
      <c r="S137" s="18">
        <f t="shared" si="22"/>
        <v>302.25</v>
      </c>
      <c r="T137" s="18">
        <f t="shared" si="21"/>
        <v>508416.36805426964</v>
      </c>
      <c r="U137" s="18">
        <f>T137-(T137*$T$361)</f>
        <v>506649.65741599095</v>
      </c>
    </row>
    <row r="138" spans="1:21" x14ac:dyDescent="0.2">
      <c r="A138" s="13" t="s">
        <v>13</v>
      </c>
      <c r="B138" s="13" t="s">
        <v>14</v>
      </c>
      <c r="C138" s="13" t="s">
        <v>8</v>
      </c>
      <c r="D138" s="14">
        <v>2</v>
      </c>
      <c r="E138" s="15">
        <v>1319703.8069885306</v>
      </c>
      <c r="F138" s="18">
        <v>12.625</v>
      </c>
      <c r="G138" s="18">
        <v>374.5</v>
      </c>
      <c r="H138" s="18">
        <v>7.5</v>
      </c>
      <c r="I138" s="18">
        <v>0</v>
      </c>
      <c r="J138" s="18">
        <v>0</v>
      </c>
      <c r="K138" s="18">
        <f t="shared" si="15"/>
        <v>394.625</v>
      </c>
      <c r="L138" s="18">
        <f t="shared" si="16"/>
        <v>16661260.563230198</v>
      </c>
      <c r="M138" s="18">
        <f t="shared" si="17"/>
        <v>494229075.71720469</v>
      </c>
      <c r="N138" s="18">
        <f t="shared" si="18"/>
        <v>9897778.5524139795</v>
      </c>
      <c r="O138" s="18">
        <f t="shared" si="19"/>
        <v>0</v>
      </c>
      <c r="P138" s="18">
        <f t="shared" si="20"/>
        <v>520788114.83284891</v>
      </c>
      <c r="Q138" s="16">
        <v>231</v>
      </c>
      <c r="R138" s="17">
        <v>20</v>
      </c>
      <c r="S138" s="18">
        <f t="shared" si="22"/>
        <v>394.625</v>
      </c>
      <c r="T138" s="18">
        <f t="shared" si="21"/>
        <v>1623235.6825958928</v>
      </c>
      <c r="U138" s="18">
        <f>T138-(T138*$T$361)</f>
        <v>1617595.0543056377</v>
      </c>
    </row>
    <row r="139" spans="1:21" x14ac:dyDescent="0.2">
      <c r="A139" s="13" t="s">
        <v>13</v>
      </c>
      <c r="B139" s="13" t="s">
        <v>14</v>
      </c>
      <c r="C139" s="13" t="s">
        <v>8</v>
      </c>
      <c r="D139" s="14">
        <v>3</v>
      </c>
      <c r="E139" s="15">
        <v>1171633.9945674529</v>
      </c>
      <c r="F139" s="18">
        <v>183.5</v>
      </c>
      <c r="G139" s="18">
        <v>135</v>
      </c>
      <c r="H139" s="18">
        <v>40.833333333333336</v>
      </c>
      <c r="I139" s="18">
        <v>5.333333333333333</v>
      </c>
      <c r="J139" s="18">
        <v>1.0666666666666667</v>
      </c>
      <c r="K139" s="18">
        <f t="shared" si="15"/>
        <v>360.4</v>
      </c>
      <c r="L139" s="18">
        <f t="shared" si="16"/>
        <v>214994838.0031276</v>
      </c>
      <c r="M139" s="18">
        <f t="shared" si="17"/>
        <v>158170589.26660615</v>
      </c>
      <c r="N139" s="18">
        <f t="shared" si="18"/>
        <v>47841721.444837667</v>
      </c>
      <c r="O139" s="18">
        <f t="shared" si="19"/>
        <v>1249742.9275386163</v>
      </c>
      <c r="P139" s="18">
        <f t="shared" si="20"/>
        <v>422256891.64211011</v>
      </c>
      <c r="Q139" s="16">
        <v>231</v>
      </c>
      <c r="R139" s="17">
        <v>20</v>
      </c>
      <c r="S139" s="18">
        <f t="shared" si="22"/>
        <v>360.40000000000009</v>
      </c>
      <c r="T139" s="18">
        <f t="shared" si="21"/>
        <v>1316125.3765468369</v>
      </c>
      <c r="U139" s="18">
        <f>T139-(T139*$T$361)</f>
        <v>1311551.9346788016</v>
      </c>
    </row>
    <row r="140" spans="1:21" x14ac:dyDescent="0.2">
      <c r="A140" s="13" t="s">
        <v>13</v>
      </c>
      <c r="B140" s="13" t="s">
        <v>14</v>
      </c>
      <c r="C140" s="13" t="s">
        <v>8</v>
      </c>
      <c r="D140" s="19" t="s">
        <v>12</v>
      </c>
      <c r="E140" s="15">
        <v>12300.046349963141</v>
      </c>
      <c r="F140" s="18">
        <v>0</v>
      </c>
      <c r="G140" s="18">
        <v>125.5</v>
      </c>
      <c r="H140" s="18">
        <v>0</v>
      </c>
      <c r="I140" s="18">
        <v>0</v>
      </c>
      <c r="J140" s="18">
        <v>0</v>
      </c>
      <c r="K140" s="18">
        <f t="shared" si="15"/>
        <v>125.5</v>
      </c>
      <c r="L140" s="18">
        <f t="shared" si="16"/>
        <v>0</v>
      </c>
      <c r="M140" s="18">
        <f t="shared" si="17"/>
        <v>1543655.8169203741</v>
      </c>
      <c r="N140" s="18">
        <f t="shared" si="18"/>
        <v>0</v>
      </c>
      <c r="O140" s="18">
        <f t="shared" si="19"/>
        <v>0</v>
      </c>
      <c r="P140" s="18">
        <f t="shared" si="20"/>
        <v>1543655.8169203741</v>
      </c>
      <c r="Q140" s="16">
        <v>231</v>
      </c>
      <c r="R140" s="17">
        <v>20</v>
      </c>
      <c r="S140" s="18">
        <f t="shared" si="22"/>
        <v>125.5</v>
      </c>
      <c r="T140" s="18">
        <f t="shared" si="21"/>
        <v>4811.3947540375302</v>
      </c>
      <c r="U140" s="18">
        <f>T140-(T140*$T$361)</f>
        <v>4794.6755002309555</v>
      </c>
    </row>
    <row r="141" spans="1:21" x14ac:dyDescent="0.2">
      <c r="A141" s="13" t="s">
        <v>13</v>
      </c>
      <c r="B141" s="13" t="s">
        <v>14</v>
      </c>
      <c r="C141" s="13" t="s">
        <v>8</v>
      </c>
      <c r="D141" s="19" t="s">
        <v>15</v>
      </c>
      <c r="E141" s="15">
        <v>11163.452353905443</v>
      </c>
      <c r="F141" s="18">
        <v>43.5</v>
      </c>
      <c r="G141" s="18">
        <v>0</v>
      </c>
      <c r="H141" s="18">
        <v>2.5</v>
      </c>
      <c r="I141" s="18">
        <v>0</v>
      </c>
      <c r="J141" s="18">
        <v>0</v>
      </c>
      <c r="K141" s="18">
        <f t="shared" si="15"/>
        <v>46</v>
      </c>
      <c r="L141" s="18">
        <f t="shared" si="16"/>
        <v>485610.17739488673</v>
      </c>
      <c r="M141" s="18">
        <f t="shared" si="17"/>
        <v>0</v>
      </c>
      <c r="N141" s="18">
        <f t="shared" si="18"/>
        <v>27908.630884763606</v>
      </c>
      <c r="O141" s="18">
        <f t="shared" si="19"/>
        <v>0</v>
      </c>
      <c r="P141" s="18">
        <f t="shared" si="20"/>
        <v>513518.80827965034</v>
      </c>
      <c r="Q141" s="16">
        <v>231</v>
      </c>
      <c r="R141" s="17">
        <v>20</v>
      </c>
      <c r="S141" s="18">
        <f t="shared" si="22"/>
        <v>46</v>
      </c>
      <c r="T141" s="18">
        <f t="shared" si="21"/>
        <v>1600.5781037287802</v>
      </c>
      <c r="U141" s="18">
        <f>T141-(T141*$T$361)</f>
        <v>1595.0162089100209</v>
      </c>
    </row>
    <row r="142" spans="1:21" x14ac:dyDescent="0.2">
      <c r="A142" s="13" t="s">
        <v>13</v>
      </c>
      <c r="B142" s="13" t="s">
        <v>14</v>
      </c>
      <c r="C142" s="13" t="s">
        <v>8</v>
      </c>
      <c r="D142" s="19" t="s">
        <v>16</v>
      </c>
      <c r="E142" s="15">
        <v>24354.827337246312</v>
      </c>
      <c r="F142" s="18">
        <v>55</v>
      </c>
      <c r="G142" s="18">
        <v>16.333333333333332</v>
      </c>
      <c r="H142" s="18">
        <v>1.6666666666666667</v>
      </c>
      <c r="I142" s="18">
        <v>0.66666666666666663</v>
      </c>
      <c r="J142" s="18">
        <v>0.13333333333333333</v>
      </c>
      <c r="K142" s="18">
        <f t="shared" si="15"/>
        <v>73.13333333333334</v>
      </c>
      <c r="L142" s="18">
        <f t="shared" si="16"/>
        <v>1339515.5035485472</v>
      </c>
      <c r="M142" s="18">
        <f t="shared" si="17"/>
        <v>397795.51317502308</v>
      </c>
      <c r="N142" s="18">
        <f t="shared" si="18"/>
        <v>40591.378895410518</v>
      </c>
      <c r="O142" s="18">
        <f t="shared" si="19"/>
        <v>3247.3103116328416</v>
      </c>
      <c r="P142" s="18">
        <f t="shared" si="20"/>
        <v>1781149.7059306137</v>
      </c>
      <c r="Q142" s="16">
        <v>231</v>
      </c>
      <c r="R142" s="17">
        <v>20</v>
      </c>
      <c r="S142" s="18">
        <f t="shared" si="22"/>
        <v>73.13333333333334</v>
      </c>
      <c r="T142" s="18">
        <f t="shared" si="21"/>
        <v>5551.6354470564575</v>
      </c>
      <c r="U142" s="18">
        <f>T142-(T142*$T$361)</f>
        <v>5532.3439096071506</v>
      </c>
    </row>
    <row r="143" spans="1:21" x14ac:dyDescent="0.2">
      <c r="A143" s="13" t="s">
        <v>13</v>
      </c>
      <c r="B143" s="13" t="s">
        <v>14</v>
      </c>
      <c r="C143" s="13" t="s">
        <v>30</v>
      </c>
      <c r="D143" s="14">
        <v>1</v>
      </c>
      <c r="E143" s="15">
        <v>656556.54042552493</v>
      </c>
      <c r="F143" s="18">
        <v>58.666666666666664</v>
      </c>
      <c r="G143" s="18">
        <v>29.333333333333332</v>
      </c>
      <c r="H143" s="18">
        <v>14.333333333333334</v>
      </c>
      <c r="I143" s="18">
        <v>3.3333333333333335</v>
      </c>
      <c r="J143" s="18">
        <v>0.66666666666666663</v>
      </c>
      <c r="K143" s="18">
        <f t="shared" si="15"/>
        <v>103</v>
      </c>
      <c r="L143" s="18">
        <f t="shared" si="16"/>
        <v>38517983.704964131</v>
      </c>
      <c r="M143" s="18">
        <f t="shared" si="17"/>
        <v>19258991.852482066</v>
      </c>
      <c r="N143" s="18">
        <f t="shared" si="18"/>
        <v>9410643.7460991908</v>
      </c>
      <c r="O143" s="18">
        <f t="shared" si="19"/>
        <v>437704.36028368329</v>
      </c>
      <c r="P143" s="18">
        <f t="shared" si="20"/>
        <v>67625323.663829073</v>
      </c>
      <c r="Q143" s="16">
        <v>247</v>
      </c>
      <c r="R143" s="17">
        <v>21</v>
      </c>
      <c r="S143" s="18">
        <f t="shared" si="22"/>
        <v>103.00000000000001</v>
      </c>
      <c r="T143" s="18">
        <f t="shared" si="21"/>
        <v>194662.36892705457</v>
      </c>
      <c r="U143" s="18">
        <f>T143-(T143*$T$361)</f>
        <v>193985.93107086964</v>
      </c>
    </row>
    <row r="144" spans="1:21" x14ac:dyDescent="0.2">
      <c r="A144" s="13" t="s">
        <v>13</v>
      </c>
      <c r="B144" s="13" t="s">
        <v>14</v>
      </c>
      <c r="C144" s="13" t="s">
        <v>30</v>
      </c>
      <c r="D144" s="14">
        <v>2</v>
      </c>
      <c r="E144" s="15">
        <v>270511.86376283423</v>
      </c>
      <c r="F144" s="18">
        <v>140</v>
      </c>
      <c r="G144" s="18">
        <v>32</v>
      </c>
      <c r="H144" s="18">
        <v>12</v>
      </c>
      <c r="I144" s="18">
        <v>3.6666666666666665</v>
      </c>
      <c r="J144" s="18">
        <v>0.73333333333333339</v>
      </c>
      <c r="K144" s="18">
        <f t="shared" si="15"/>
        <v>184.73333333333332</v>
      </c>
      <c r="L144" s="18">
        <f t="shared" si="16"/>
        <v>37871660.926796794</v>
      </c>
      <c r="M144" s="18">
        <f t="shared" si="17"/>
        <v>8656379.6404106952</v>
      </c>
      <c r="N144" s="18">
        <f t="shared" si="18"/>
        <v>3246142.3651540107</v>
      </c>
      <c r="O144" s="18">
        <f t="shared" si="19"/>
        <v>198375.36675941179</v>
      </c>
      <c r="P144" s="18">
        <f t="shared" si="20"/>
        <v>49972558.29912091</v>
      </c>
      <c r="Q144" s="16">
        <v>247</v>
      </c>
      <c r="R144" s="17">
        <v>21</v>
      </c>
      <c r="S144" s="18">
        <f t="shared" si="22"/>
        <v>184.73333333333335</v>
      </c>
      <c r="T144" s="18">
        <f t="shared" si="21"/>
        <v>143848.13340354239</v>
      </c>
      <c r="U144" s="18">
        <f>T144-(T144*$T$361)</f>
        <v>143348.27139368388</v>
      </c>
    </row>
    <row r="145" spans="1:21" x14ac:dyDescent="0.2">
      <c r="A145" s="13" t="s">
        <v>13</v>
      </c>
      <c r="B145" s="13" t="s">
        <v>14</v>
      </c>
      <c r="C145" s="13" t="s">
        <v>30</v>
      </c>
      <c r="D145" s="14">
        <v>3</v>
      </c>
      <c r="E145" s="15">
        <v>587304.11346292892</v>
      </c>
      <c r="F145" s="18">
        <v>30</v>
      </c>
      <c r="G145" s="18">
        <v>33.333333333333336</v>
      </c>
      <c r="H145" s="18">
        <v>10.666666666666666</v>
      </c>
      <c r="I145" s="18">
        <v>0</v>
      </c>
      <c r="J145" s="18">
        <v>0</v>
      </c>
      <c r="K145" s="18">
        <f t="shared" si="15"/>
        <v>74</v>
      </c>
      <c r="L145" s="18">
        <f t="shared" si="16"/>
        <v>17619123.403887868</v>
      </c>
      <c r="M145" s="18">
        <f t="shared" si="17"/>
        <v>19576803.78209763</v>
      </c>
      <c r="N145" s="18">
        <f t="shared" si="18"/>
        <v>6264577.2102712411</v>
      </c>
      <c r="O145" s="18">
        <f t="shared" si="19"/>
        <v>0</v>
      </c>
      <c r="P145" s="18">
        <f t="shared" si="20"/>
        <v>43460504.396256737</v>
      </c>
      <c r="Q145" s="16">
        <v>247</v>
      </c>
      <c r="R145" s="17">
        <v>21</v>
      </c>
      <c r="S145" s="18">
        <f t="shared" si="22"/>
        <v>74</v>
      </c>
      <c r="T145" s="18">
        <f t="shared" si="21"/>
        <v>125102.90941594551</v>
      </c>
      <c r="U145" s="18">
        <f>T145-(T145*$T$361)</f>
        <v>124668.18572325517</v>
      </c>
    </row>
    <row r="146" spans="1:21" x14ac:dyDescent="0.2">
      <c r="A146" s="13" t="s">
        <v>13</v>
      </c>
      <c r="B146" s="13" t="s">
        <v>14</v>
      </c>
      <c r="C146" s="13" t="s">
        <v>30</v>
      </c>
      <c r="D146" s="19" t="s">
        <v>12</v>
      </c>
      <c r="E146" s="15">
        <v>8285.7266115018701</v>
      </c>
      <c r="F146" s="18">
        <v>0</v>
      </c>
      <c r="G146" s="18">
        <v>133</v>
      </c>
      <c r="H146" s="18">
        <v>0</v>
      </c>
      <c r="I146" s="18">
        <v>0</v>
      </c>
      <c r="J146" s="18">
        <v>0</v>
      </c>
      <c r="K146" s="18">
        <f t="shared" si="15"/>
        <v>133</v>
      </c>
      <c r="L146" s="18">
        <f t="shared" si="16"/>
        <v>0</v>
      </c>
      <c r="M146" s="18">
        <f t="shared" si="17"/>
        <v>1102001.6393297487</v>
      </c>
      <c r="N146" s="18">
        <f t="shared" si="18"/>
        <v>0</v>
      </c>
      <c r="O146" s="18">
        <f t="shared" si="19"/>
        <v>0</v>
      </c>
      <c r="P146" s="18">
        <f t="shared" si="20"/>
        <v>1102001.6393297487</v>
      </c>
      <c r="Q146" s="16">
        <v>247</v>
      </c>
      <c r="R146" s="17">
        <v>21</v>
      </c>
      <c r="S146" s="18">
        <f t="shared" si="22"/>
        <v>133</v>
      </c>
      <c r="T146" s="18">
        <f t="shared" si="21"/>
        <v>3172.1585650342163</v>
      </c>
      <c r="U146" s="18">
        <f>T146-(T146*$T$361)</f>
        <v>3161.1355401371216</v>
      </c>
    </row>
    <row r="147" spans="1:21" x14ac:dyDescent="0.2">
      <c r="A147" s="13" t="s">
        <v>13</v>
      </c>
      <c r="B147" s="13" t="s">
        <v>14</v>
      </c>
      <c r="C147" s="13" t="s">
        <v>30</v>
      </c>
      <c r="D147" s="19" t="s">
        <v>15</v>
      </c>
      <c r="E147" s="15">
        <v>4626.5693333158924</v>
      </c>
      <c r="F147" s="18">
        <v>0</v>
      </c>
      <c r="G147" s="18">
        <v>91.75</v>
      </c>
      <c r="H147" s="18">
        <v>1.25</v>
      </c>
      <c r="I147" s="18">
        <v>0</v>
      </c>
      <c r="J147" s="18">
        <v>0</v>
      </c>
      <c r="K147" s="18">
        <f t="shared" si="15"/>
        <v>93</v>
      </c>
      <c r="L147" s="18">
        <f t="shared" si="16"/>
        <v>0</v>
      </c>
      <c r="M147" s="18">
        <f t="shared" si="17"/>
        <v>424487.73633173312</v>
      </c>
      <c r="N147" s="18">
        <f t="shared" si="18"/>
        <v>5783.2116666448655</v>
      </c>
      <c r="O147" s="18">
        <f t="shared" si="19"/>
        <v>0</v>
      </c>
      <c r="P147" s="18">
        <f t="shared" si="20"/>
        <v>430270.94799837796</v>
      </c>
      <c r="Q147" s="16">
        <v>247</v>
      </c>
      <c r="R147" s="17">
        <v>21</v>
      </c>
      <c r="S147" s="18">
        <f t="shared" si="22"/>
        <v>92.999999999999986</v>
      </c>
      <c r="T147" s="18">
        <f t="shared" si="21"/>
        <v>1238.5532146835899</v>
      </c>
      <c r="U147" s="18">
        <f>T147-(T147*$T$361)</f>
        <v>1234.249330548565</v>
      </c>
    </row>
    <row r="148" spans="1:21" x14ac:dyDescent="0.2">
      <c r="A148" s="13" t="s">
        <v>13</v>
      </c>
      <c r="B148" s="13" t="s">
        <v>14</v>
      </c>
      <c r="C148" s="13" t="s">
        <v>30</v>
      </c>
      <c r="D148" s="19" t="s">
        <v>16</v>
      </c>
      <c r="E148" s="15">
        <v>22687.528814219098</v>
      </c>
      <c r="F148" s="18">
        <v>29.666666666666668</v>
      </c>
      <c r="G148" s="18">
        <v>134.33333333333334</v>
      </c>
      <c r="H148" s="18">
        <v>0.33333333333333331</v>
      </c>
      <c r="I148" s="18">
        <v>0.33333333333333331</v>
      </c>
      <c r="J148" s="18">
        <v>6.6666666666666666E-2</v>
      </c>
      <c r="K148" s="18">
        <f t="shared" si="15"/>
        <v>164.4</v>
      </c>
      <c r="L148" s="18">
        <f t="shared" si="16"/>
        <v>673063.35482183332</v>
      </c>
      <c r="M148" s="18">
        <f t="shared" si="17"/>
        <v>3047691.3707100991</v>
      </c>
      <c r="N148" s="18">
        <f t="shared" si="18"/>
        <v>7562.5096047396992</v>
      </c>
      <c r="O148" s="18">
        <f t="shared" si="19"/>
        <v>1512.5019209479399</v>
      </c>
      <c r="P148" s="18">
        <f t="shared" si="20"/>
        <v>3729829.7370576197</v>
      </c>
      <c r="Q148" s="16">
        <v>247</v>
      </c>
      <c r="R148" s="17">
        <v>21</v>
      </c>
      <c r="S148" s="18">
        <f t="shared" si="22"/>
        <v>164.4</v>
      </c>
      <c r="T148" s="18">
        <f t="shared" si="21"/>
        <v>10736.473453635497</v>
      </c>
      <c r="U148" s="18">
        <f>T148-(T148*$T$361)</f>
        <v>10699.16497369665</v>
      </c>
    </row>
    <row r="149" spans="1:21" x14ac:dyDescent="0.2">
      <c r="A149" s="13" t="s">
        <v>17</v>
      </c>
      <c r="B149" s="13" t="s">
        <v>18</v>
      </c>
      <c r="C149" s="13" t="s">
        <v>27</v>
      </c>
      <c r="D149" s="14">
        <v>1</v>
      </c>
      <c r="E149" s="15">
        <v>570820.82653006853</v>
      </c>
      <c r="F149" s="18">
        <v>63.333333333333336</v>
      </c>
      <c r="G149" s="18">
        <v>38</v>
      </c>
      <c r="H149" s="18">
        <v>44.333333333333336</v>
      </c>
      <c r="I149" s="18">
        <v>4.333333333333333</v>
      </c>
      <c r="J149" s="18">
        <v>0.8666666666666667</v>
      </c>
      <c r="K149" s="18">
        <f t="shared" si="15"/>
        <v>146.53333333333336</v>
      </c>
      <c r="L149" s="18">
        <f t="shared" si="16"/>
        <v>36151985.680237673</v>
      </c>
      <c r="M149" s="18">
        <f t="shared" si="17"/>
        <v>21691191.408142604</v>
      </c>
      <c r="N149" s="18">
        <f t="shared" si="18"/>
        <v>25306389.976166371</v>
      </c>
      <c r="O149" s="18">
        <f t="shared" si="19"/>
        <v>494711.38299272605</v>
      </c>
      <c r="P149" s="18">
        <f t="shared" si="20"/>
        <v>83644278.447539374</v>
      </c>
      <c r="Q149" s="16">
        <v>294</v>
      </c>
      <c r="R149" s="17">
        <v>10.5</v>
      </c>
      <c r="S149" s="18">
        <f t="shared" si="22"/>
        <v>146.53333333333333</v>
      </c>
      <c r="T149" s="18">
        <f t="shared" si="21"/>
        <v>229168.25268535025</v>
      </c>
      <c r="U149" s="18">
        <f>T149-(T149*$T$361)</f>
        <v>228371.90934273833</v>
      </c>
    </row>
    <row r="150" spans="1:21" x14ac:dyDescent="0.2">
      <c r="A150" s="13" t="s">
        <v>17</v>
      </c>
      <c r="B150" s="13" t="s">
        <v>18</v>
      </c>
      <c r="C150" s="13" t="s">
        <v>27</v>
      </c>
      <c r="D150" s="14">
        <v>2</v>
      </c>
      <c r="E150" s="15">
        <v>784238.81570554595</v>
      </c>
      <c r="F150" s="18">
        <v>54.5</v>
      </c>
      <c r="G150" s="18">
        <v>109.16666666666667</v>
      </c>
      <c r="H150" s="18">
        <v>28.166666666666668</v>
      </c>
      <c r="I150" s="18">
        <v>0.33333333333333331</v>
      </c>
      <c r="J150" s="18">
        <v>6.6666666666666666E-2</v>
      </c>
      <c r="K150" s="18">
        <f t="shared" si="15"/>
        <v>191.9</v>
      </c>
      <c r="L150" s="18">
        <f t="shared" si="16"/>
        <v>42741015.455952257</v>
      </c>
      <c r="M150" s="18">
        <f t="shared" si="17"/>
        <v>85612737.381188765</v>
      </c>
      <c r="N150" s="18">
        <f t="shared" si="18"/>
        <v>22089393.309039544</v>
      </c>
      <c r="O150" s="18">
        <f t="shared" si="19"/>
        <v>52282.587713703062</v>
      </c>
      <c r="P150" s="18">
        <f t="shared" si="20"/>
        <v>150495428.73389426</v>
      </c>
      <c r="Q150" s="16">
        <v>294</v>
      </c>
      <c r="R150" s="17">
        <v>10.5</v>
      </c>
      <c r="S150" s="18">
        <f t="shared" si="22"/>
        <v>191.89999999999998</v>
      </c>
      <c r="T150" s="18">
        <f t="shared" si="21"/>
        <v>412326.76137806743</v>
      </c>
      <c r="U150" s="18">
        <f>T150-(T150*$T$361)</f>
        <v>410893.95527357183</v>
      </c>
    </row>
    <row r="151" spans="1:21" x14ac:dyDescent="0.2">
      <c r="A151" s="13" t="s">
        <v>17</v>
      </c>
      <c r="B151" s="13" t="s">
        <v>18</v>
      </c>
      <c r="C151" s="13" t="s">
        <v>27</v>
      </c>
      <c r="D151" s="14">
        <v>3</v>
      </c>
      <c r="E151" s="15">
        <v>1376377.7150858697</v>
      </c>
      <c r="F151" s="18">
        <v>552.625</v>
      </c>
      <c r="G151" s="18">
        <v>160.875</v>
      </c>
      <c r="H151" s="18">
        <v>62.375</v>
      </c>
      <c r="I151" s="18">
        <v>2.25</v>
      </c>
      <c r="J151" s="18">
        <v>0.45</v>
      </c>
      <c r="K151" s="18">
        <f t="shared" si="15"/>
        <v>776.32500000000005</v>
      </c>
      <c r="L151" s="18">
        <f t="shared" si="16"/>
        <v>760620734.79932868</v>
      </c>
      <c r="M151" s="18">
        <f t="shared" si="17"/>
        <v>221424764.91443929</v>
      </c>
      <c r="N151" s="18">
        <f t="shared" si="18"/>
        <v>85851559.978481114</v>
      </c>
      <c r="O151" s="18">
        <f t="shared" si="19"/>
        <v>619369.97178864141</v>
      </c>
      <c r="P151" s="18">
        <f t="shared" si="20"/>
        <v>1068516429.6640377</v>
      </c>
      <c r="Q151" s="16">
        <v>294</v>
      </c>
      <c r="R151" s="17">
        <v>10.5</v>
      </c>
      <c r="S151" s="18">
        <f t="shared" si="22"/>
        <v>776.32499999999993</v>
      </c>
      <c r="T151" s="18">
        <f t="shared" si="21"/>
        <v>2927516.9527019812</v>
      </c>
      <c r="U151" s="18">
        <f>T151-(T151*$T$361)</f>
        <v>2917344.039969306</v>
      </c>
    </row>
    <row r="152" spans="1:21" x14ac:dyDescent="0.2">
      <c r="A152" s="13" t="s">
        <v>17</v>
      </c>
      <c r="B152" s="13" t="s">
        <v>18</v>
      </c>
      <c r="C152" s="13" t="s">
        <v>27</v>
      </c>
      <c r="D152" s="19" t="s">
        <v>12</v>
      </c>
      <c r="E152" s="15">
        <v>27507.294809301002</v>
      </c>
      <c r="F152" s="18">
        <v>4.5</v>
      </c>
      <c r="G152" s="18">
        <v>64</v>
      </c>
      <c r="H152" s="18">
        <v>2.5</v>
      </c>
      <c r="I152" s="18">
        <v>0</v>
      </c>
      <c r="J152" s="18">
        <v>0</v>
      </c>
      <c r="K152" s="18">
        <f t="shared" si="15"/>
        <v>71</v>
      </c>
      <c r="L152" s="18">
        <f t="shared" si="16"/>
        <v>123782.82664185451</v>
      </c>
      <c r="M152" s="18">
        <f t="shared" si="17"/>
        <v>1760466.8677952641</v>
      </c>
      <c r="N152" s="18">
        <f t="shared" si="18"/>
        <v>68768.237023252499</v>
      </c>
      <c r="O152" s="18">
        <f t="shared" si="19"/>
        <v>0</v>
      </c>
      <c r="P152" s="18">
        <f t="shared" si="20"/>
        <v>1953017.9314603712</v>
      </c>
      <c r="Q152" s="16">
        <v>294</v>
      </c>
      <c r="R152" s="17">
        <v>10.5</v>
      </c>
      <c r="S152" s="18">
        <f t="shared" si="22"/>
        <v>71</v>
      </c>
      <c r="T152" s="18">
        <f t="shared" si="21"/>
        <v>5350.8705571133642</v>
      </c>
      <c r="U152" s="18">
        <f>T152-(T152*$T$361)</f>
        <v>5332.2766633457759</v>
      </c>
    </row>
    <row r="153" spans="1:21" x14ac:dyDescent="0.2">
      <c r="A153" s="13" t="s">
        <v>17</v>
      </c>
      <c r="B153" s="13" t="s">
        <v>18</v>
      </c>
      <c r="C153" s="13" t="s">
        <v>27</v>
      </c>
      <c r="D153" s="19" t="s">
        <v>15</v>
      </c>
      <c r="E153" s="15">
        <v>60247.465008941996</v>
      </c>
      <c r="F153" s="18">
        <v>95.5</v>
      </c>
      <c r="G153" s="18">
        <v>114</v>
      </c>
      <c r="H153" s="18">
        <v>0</v>
      </c>
      <c r="I153" s="18">
        <v>0</v>
      </c>
      <c r="J153" s="18">
        <v>0</v>
      </c>
      <c r="K153" s="18">
        <f t="shared" si="15"/>
        <v>209.5</v>
      </c>
      <c r="L153" s="18">
        <f t="shared" si="16"/>
        <v>5753632.9083539601</v>
      </c>
      <c r="M153" s="18">
        <f t="shared" si="17"/>
        <v>6868211.0110193873</v>
      </c>
      <c r="N153" s="18">
        <f t="shared" si="18"/>
        <v>0</v>
      </c>
      <c r="O153" s="18">
        <f t="shared" si="19"/>
        <v>0</v>
      </c>
      <c r="P153" s="18">
        <f t="shared" si="20"/>
        <v>12621843.919373348</v>
      </c>
      <c r="Q153" s="16">
        <v>294</v>
      </c>
      <c r="R153" s="17">
        <v>10.5</v>
      </c>
      <c r="S153" s="18">
        <f t="shared" si="22"/>
        <v>209.5</v>
      </c>
      <c r="T153" s="18">
        <f t="shared" si="21"/>
        <v>34581.276452568818</v>
      </c>
      <c r="U153" s="18">
        <f>T153-(T153*$T$361)</f>
        <v>34461.108981903344</v>
      </c>
    </row>
    <row r="154" spans="1:21" x14ac:dyDescent="0.2">
      <c r="A154" s="13" t="s">
        <v>17</v>
      </c>
      <c r="B154" s="13" t="s">
        <v>18</v>
      </c>
      <c r="C154" s="13" t="s">
        <v>27</v>
      </c>
      <c r="D154" s="19" t="s">
        <v>16</v>
      </c>
      <c r="E154" s="15">
        <v>92035.61844703542</v>
      </c>
      <c r="F154" s="18">
        <v>260.5</v>
      </c>
      <c r="G154" s="18">
        <v>25.5</v>
      </c>
      <c r="H154" s="18">
        <v>5.5</v>
      </c>
      <c r="I154" s="18">
        <v>0</v>
      </c>
      <c r="J154" s="18">
        <v>0</v>
      </c>
      <c r="K154" s="18">
        <f t="shared" si="15"/>
        <v>291.5</v>
      </c>
      <c r="L154" s="18">
        <f t="shared" si="16"/>
        <v>23975278.605452728</v>
      </c>
      <c r="M154" s="18">
        <f t="shared" si="17"/>
        <v>2346908.2703994033</v>
      </c>
      <c r="N154" s="18">
        <f t="shared" si="18"/>
        <v>506195.90145869483</v>
      </c>
      <c r="O154" s="18">
        <f t="shared" si="19"/>
        <v>0</v>
      </c>
      <c r="P154" s="18">
        <f t="shared" si="20"/>
        <v>26828382.777310826</v>
      </c>
      <c r="Q154" s="16">
        <v>294</v>
      </c>
      <c r="R154" s="17">
        <v>10.5</v>
      </c>
      <c r="S154" s="18">
        <f t="shared" si="22"/>
        <v>291.5</v>
      </c>
      <c r="T154" s="18">
        <f t="shared" si="21"/>
        <v>73504.293629673033</v>
      </c>
      <c r="U154" s="18">
        <f>T154-(T154*$T$361)</f>
        <v>73248.871448810358</v>
      </c>
    </row>
    <row r="155" spans="1:21" x14ac:dyDescent="0.2">
      <c r="A155" s="13" t="s">
        <v>17</v>
      </c>
      <c r="B155" s="13" t="s">
        <v>18</v>
      </c>
      <c r="C155" s="13" t="s">
        <v>34</v>
      </c>
      <c r="D155" s="14">
        <v>1</v>
      </c>
      <c r="E155" s="15">
        <v>329227.65415512526</v>
      </c>
      <c r="F155" s="18">
        <v>79</v>
      </c>
      <c r="G155" s="18">
        <v>89.666666666666671</v>
      </c>
      <c r="H155" s="18">
        <v>1</v>
      </c>
      <c r="I155" s="18">
        <v>1.3333333333333333</v>
      </c>
      <c r="J155" s="18">
        <v>0.26666666666666666</v>
      </c>
      <c r="K155" s="18">
        <f t="shared" si="15"/>
        <v>169.93333333333337</v>
      </c>
      <c r="L155" s="18">
        <f t="shared" si="16"/>
        <v>26008984.678254895</v>
      </c>
      <c r="M155" s="18">
        <f t="shared" si="17"/>
        <v>29520746.322576232</v>
      </c>
      <c r="N155" s="18">
        <f t="shared" si="18"/>
        <v>329227.65415512526</v>
      </c>
      <c r="O155" s="18">
        <f t="shared" si="19"/>
        <v>87794.041108033402</v>
      </c>
      <c r="P155" s="18">
        <f t="shared" si="20"/>
        <v>55946752.696094289</v>
      </c>
      <c r="Q155" s="16">
        <v>271</v>
      </c>
      <c r="R155" s="17">
        <v>11.5</v>
      </c>
      <c r="S155" s="18">
        <f t="shared" si="22"/>
        <v>169.93333333333334</v>
      </c>
      <c r="T155" s="18">
        <f t="shared" si="21"/>
        <v>164433.90598686016</v>
      </c>
      <c r="U155" s="18">
        <f>T155-(T155*$T$361)</f>
        <v>163862.50988466054</v>
      </c>
    </row>
    <row r="156" spans="1:21" x14ac:dyDescent="0.2">
      <c r="A156" s="13" t="s">
        <v>17</v>
      </c>
      <c r="B156" s="13" t="s">
        <v>18</v>
      </c>
      <c r="C156" s="13" t="s">
        <v>34</v>
      </c>
      <c r="D156" s="14">
        <v>2</v>
      </c>
      <c r="E156" s="15">
        <v>415481.25058840524</v>
      </c>
      <c r="F156" s="18">
        <v>516.5</v>
      </c>
      <c r="G156" s="18">
        <v>22.5</v>
      </c>
      <c r="H156" s="18">
        <v>209.75</v>
      </c>
      <c r="I156" s="18">
        <v>11.5</v>
      </c>
      <c r="J156" s="18">
        <v>2.3000000000000003</v>
      </c>
      <c r="K156" s="18">
        <f t="shared" si="15"/>
        <v>751.05</v>
      </c>
      <c r="L156" s="18">
        <f t="shared" si="16"/>
        <v>214596065.9289113</v>
      </c>
      <c r="M156" s="18">
        <f t="shared" si="17"/>
        <v>9348328.1382391173</v>
      </c>
      <c r="N156" s="18">
        <f t="shared" si="18"/>
        <v>87147192.310918003</v>
      </c>
      <c r="O156" s="18">
        <f t="shared" si="19"/>
        <v>955606.87635333219</v>
      </c>
      <c r="P156" s="18">
        <f t="shared" si="20"/>
        <v>312047193.25442177</v>
      </c>
      <c r="Q156" s="16">
        <v>271</v>
      </c>
      <c r="R156" s="17">
        <v>11.5</v>
      </c>
      <c r="S156" s="18">
        <f t="shared" si="22"/>
        <v>751.05000000000007</v>
      </c>
      <c r="T156" s="18">
        <f t="shared" si="21"/>
        <v>917142.39641013637</v>
      </c>
      <c r="U156" s="18">
        <f>T156-(T156*$T$361)</f>
        <v>913955.39195794845</v>
      </c>
    </row>
    <row r="157" spans="1:21" x14ac:dyDescent="0.2">
      <c r="A157" s="13" t="s">
        <v>17</v>
      </c>
      <c r="B157" s="13" t="s">
        <v>18</v>
      </c>
      <c r="C157" s="13" t="s">
        <v>34</v>
      </c>
      <c r="D157" s="14">
        <v>3</v>
      </c>
      <c r="E157" s="15">
        <v>733347.61228948156</v>
      </c>
      <c r="F157" s="18">
        <v>117</v>
      </c>
      <c r="G157" s="18">
        <v>532.33333333333337</v>
      </c>
      <c r="H157" s="18">
        <v>81</v>
      </c>
      <c r="I157" s="18">
        <v>0</v>
      </c>
      <c r="J157" s="18">
        <v>0</v>
      </c>
      <c r="K157" s="18">
        <f t="shared" si="15"/>
        <v>730.33333333333337</v>
      </c>
      <c r="L157" s="18">
        <f t="shared" si="16"/>
        <v>85801670.637869343</v>
      </c>
      <c r="M157" s="18">
        <f t="shared" si="17"/>
        <v>390385378.9421007</v>
      </c>
      <c r="N157" s="18">
        <f t="shared" si="18"/>
        <v>59401156.59544801</v>
      </c>
      <c r="O157" s="18">
        <f t="shared" si="19"/>
        <v>0</v>
      </c>
      <c r="P157" s="18">
        <f t="shared" si="20"/>
        <v>535588206.17541808</v>
      </c>
      <c r="Q157" s="16">
        <v>271</v>
      </c>
      <c r="R157" s="17">
        <v>11.5</v>
      </c>
      <c r="S157" s="18">
        <f t="shared" si="22"/>
        <v>730.33333333333337</v>
      </c>
      <c r="T157" s="18">
        <f t="shared" si="21"/>
        <v>1574155.0044971236</v>
      </c>
      <c r="U157" s="18">
        <f>T157-(T157*$T$361)</f>
        <v>1568684.9280647147</v>
      </c>
    </row>
    <row r="158" spans="1:21" x14ac:dyDescent="0.2">
      <c r="A158" s="13" t="s">
        <v>17</v>
      </c>
      <c r="B158" s="13" t="s">
        <v>18</v>
      </c>
      <c r="C158" s="13" t="s">
        <v>34</v>
      </c>
      <c r="D158" s="19" t="s">
        <v>12</v>
      </c>
      <c r="E158" s="15">
        <v>24129.959319431688</v>
      </c>
      <c r="F158" s="18">
        <v>133</v>
      </c>
      <c r="G158" s="18">
        <v>4.5</v>
      </c>
      <c r="H158" s="18">
        <v>21</v>
      </c>
      <c r="I158" s="18">
        <v>0</v>
      </c>
      <c r="J158" s="18">
        <v>0</v>
      </c>
      <c r="K158" s="18">
        <f t="shared" si="15"/>
        <v>158.5</v>
      </c>
      <c r="L158" s="18">
        <f t="shared" si="16"/>
        <v>3209284.5894844146</v>
      </c>
      <c r="M158" s="18">
        <f t="shared" si="17"/>
        <v>108584.81693744259</v>
      </c>
      <c r="N158" s="18">
        <f t="shared" si="18"/>
        <v>506729.14570806542</v>
      </c>
      <c r="O158" s="18">
        <f t="shared" si="19"/>
        <v>0</v>
      </c>
      <c r="P158" s="18">
        <f t="shared" si="20"/>
        <v>3824598.5521299224</v>
      </c>
      <c r="Q158" s="16">
        <v>271</v>
      </c>
      <c r="R158" s="17">
        <v>11.5</v>
      </c>
      <c r="S158" s="18">
        <f t="shared" si="22"/>
        <v>158.5</v>
      </c>
      <c r="T158" s="18">
        <f t="shared" si="21"/>
        <v>11240.932644913222</v>
      </c>
      <c r="U158" s="18">
        <f>T158-(T158*$T$361)</f>
        <v>11201.87120524332</v>
      </c>
    </row>
    <row r="159" spans="1:21" x14ac:dyDescent="0.2">
      <c r="A159" s="13" t="s">
        <v>17</v>
      </c>
      <c r="B159" s="13" t="s">
        <v>18</v>
      </c>
      <c r="C159" s="13" t="s">
        <v>34</v>
      </c>
      <c r="D159" s="19" t="s">
        <v>15</v>
      </c>
      <c r="E159" s="15">
        <v>15183.048267251193</v>
      </c>
      <c r="F159" s="18">
        <v>129</v>
      </c>
      <c r="G159" s="18">
        <v>36</v>
      </c>
      <c r="H159" s="18">
        <v>4</v>
      </c>
      <c r="I159" s="18">
        <v>1.5</v>
      </c>
      <c r="J159" s="18">
        <v>0.30000000000000004</v>
      </c>
      <c r="K159" s="18">
        <f t="shared" si="15"/>
        <v>169.3</v>
      </c>
      <c r="L159" s="18">
        <f t="shared" si="16"/>
        <v>1958613.2264754039</v>
      </c>
      <c r="M159" s="18">
        <f t="shared" si="17"/>
        <v>546589.73762104299</v>
      </c>
      <c r="N159" s="18">
        <f t="shared" si="18"/>
        <v>60732.193069004774</v>
      </c>
      <c r="O159" s="18">
        <f t="shared" si="19"/>
        <v>4554.9144801753591</v>
      </c>
      <c r="P159" s="18">
        <f t="shared" si="20"/>
        <v>2570490.0716456273</v>
      </c>
      <c r="Q159" s="16">
        <v>271</v>
      </c>
      <c r="R159" s="17">
        <v>11.5</v>
      </c>
      <c r="S159" s="18">
        <f t="shared" si="22"/>
        <v>169.3</v>
      </c>
      <c r="T159" s="18">
        <f t="shared" si="21"/>
        <v>7554.9643618662067</v>
      </c>
      <c r="U159" s="18">
        <f>T159-(T159*$T$361)</f>
        <v>7528.7113992383383</v>
      </c>
    </row>
    <row r="160" spans="1:21" x14ac:dyDescent="0.2">
      <c r="A160" s="13" t="s">
        <v>17</v>
      </c>
      <c r="B160" s="13" t="s">
        <v>18</v>
      </c>
      <c r="C160" s="13" t="s">
        <v>34</v>
      </c>
      <c r="D160" s="19" t="s">
        <v>16</v>
      </c>
      <c r="E160" s="15">
        <v>32505.801499523943</v>
      </c>
      <c r="F160" s="18">
        <v>471</v>
      </c>
      <c r="G160" s="18">
        <v>29</v>
      </c>
      <c r="H160" s="18">
        <v>35.5</v>
      </c>
      <c r="I160" s="18">
        <v>0</v>
      </c>
      <c r="J160" s="18">
        <v>0</v>
      </c>
      <c r="K160" s="18">
        <f t="shared" si="15"/>
        <v>535.5</v>
      </c>
      <c r="L160" s="18">
        <f t="shared" si="16"/>
        <v>15310232.506275777</v>
      </c>
      <c r="M160" s="18">
        <f t="shared" si="17"/>
        <v>942668.24348619429</v>
      </c>
      <c r="N160" s="18">
        <f t="shared" si="18"/>
        <v>1153955.9532331</v>
      </c>
      <c r="O160" s="18">
        <f t="shared" si="19"/>
        <v>0</v>
      </c>
      <c r="P160" s="18">
        <f t="shared" si="20"/>
        <v>17406856.702995069</v>
      </c>
      <c r="Q160" s="16">
        <v>271</v>
      </c>
      <c r="R160" s="17">
        <v>11.5</v>
      </c>
      <c r="S160" s="18">
        <f t="shared" si="22"/>
        <v>535.49999999999989</v>
      </c>
      <c r="T160" s="18">
        <f t="shared" si="21"/>
        <v>51160.743040352667</v>
      </c>
      <c r="U160" s="18">
        <f>T160-(T160*$T$361)</f>
        <v>50982.96310510482</v>
      </c>
    </row>
    <row r="161" spans="1:21" x14ac:dyDescent="0.2">
      <c r="A161" s="13" t="s">
        <v>17</v>
      </c>
      <c r="B161" s="13" t="s">
        <v>18</v>
      </c>
      <c r="C161" s="13" t="s">
        <v>32</v>
      </c>
      <c r="D161" s="14">
        <v>1</v>
      </c>
      <c r="E161" s="15">
        <v>1639333.700955329</v>
      </c>
      <c r="F161" s="18">
        <v>105.92307692307692</v>
      </c>
      <c r="G161" s="18">
        <v>119</v>
      </c>
      <c r="H161" s="18">
        <v>27.46153846153846</v>
      </c>
      <c r="I161" s="18">
        <v>99.07692307692308</v>
      </c>
      <c r="J161" s="18">
        <v>19.815384615384616</v>
      </c>
      <c r="K161" s="18">
        <f t="shared" si="15"/>
        <v>272.2</v>
      </c>
      <c r="L161" s="18">
        <f t="shared" si="16"/>
        <v>173643269.7088837</v>
      </c>
      <c r="M161" s="18">
        <f t="shared" si="17"/>
        <v>195080710.41368416</v>
      </c>
      <c r="N161" s="18">
        <f t="shared" si="18"/>
        <v>45018625.480080955</v>
      </c>
      <c r="O161" s="18">
        <f t="shared" si="19"/>
        <v>32484027.79739175</v>
      </c>
      <c r="P161" s="18">
        <f t="shared" si="20"/>
        <v>446226633.40004063</v>
      </c>
      <c r="Q161" s="16">
        <v>268</v>
      </c>
      <c r="R161" s="17">
        <v>16.5</v>
      </c>
      <c r="S161" s="18">
        <f t="shared" si="22"/>
        <v>272.20000000000005</v>
      </c>
      <c r="T161" s="18">
        <f t="shared" si="21"/>
        <v>1251266.1007467557</v>
      </c>
      <c r="U161" s="18">
        <f>T161-(T161*$T$361)</f>
        <v>1246918.0402388556</v>
      </c>
    </row>
    <row r="162" spans="1:21" x14ac:dyDescent="0.2">
      <c r="A162" s="13" t="s">
        <v>17</v>
      </c>
      <c r="B162" s="13" t="s">
        <v>18</v>
      </c>
      <c r="C162" s="13" t="s">
        <v>32</v>
      </c>
      <c r="D162" s="14">
        <v>2</v>
      </c>
      <c r="E162" s="15">
        <v>2585070.5384702086</v>
      </c>
      <c r="F162" s="18">
        <v>119.11111111111111</v>
      </c>
      <c r="G162" s="18">
        <v>216.16666666666666</v>
      </c>
      <c r="H162" s="18">
        <v>79.666666666666671</v>
      </c>
      <c r="I162" s="18">
        <v>43.222222222222221</v>
      </c>
      <c r="J162" s="18">
        <v>8.6444444444444439</v>
      </c>
      <c r="K162" s="18">
        <f t="shared" si="15"/>
        <v>423.5888888888889</v>
      </c>
      <c r="L162" s="18">
        <f t="shared" si="16"/>
        <v>307910624.13778484</v>
      </c>
      <c r="M162" s="18">
        <f t="shared" si="17"/>
        <v>558806081.39931011</v>
      </c>
      <c r="N162" s="18">
        <f t="shared" si="18"/>
        <v>205943952.89812663</v>
      </c>
      <c r="O162" s="18">
        <f t="shared" si="19"/>
        <v>22346498.654775802</v>
      </c>
      <c r="P162" s="18">
        <f t="shared" si="20"/>
        <v>1095007157.0899973</v>
      </c>
      <c r="Q162" s="16">
        <v>268</v>
      </c>
      <c r="R162" s="17">
        <v>16.5</v>
      </c>
      <c r="S162" s="18">
        <f t="shared" si="22"/>
        <v>423.58888888888885</v>
      </c>
      <c r="T162" s="18">
        <f t="shared" si="21"/>
        <v>3070514.4722131826</v>
      </c>
      <c r="U162" s="18">
        <f>T162-(T162*$T$361)</f>
        <v>3059844.6532932916</v>
      </c>
    </row>
    <row r="163" spans="1:21" x14ac:dyDescent="0.2">
      <c r="A163" s="13" t="s">
        <v>17</v>
      </c>
      <c r="B163" s="13" t="s">
        <v>18</v>
      </c>
      <c r="C163" s="13" t="s">
        <v>32</v>
      </c>
      <c r="D163" s="14">
        <v>3</v>
      </c>
      <c r="E163" s="15">
        <v>2031824.8702927381</v>
      </c>
      <c r="F163" s="18">
        <v>149.44444444444446</v>
      </c>
      <c r="G163" s="18">
        <v>404.55555555555554</v>
      </c>
      <c r="H163" s="18">
        <v>307.77777777777777</v>
      </c>
      <c r="I163" s="18">
        <v>96.222222222222229</v>
      </c>
      <c r="J163" s="18">
        <v>19.244444444444447</v>
      </c>
      <c r="K163" s="18">
        <f t="shared" si="15"/>
        <v>881.02222222222224</v>
      </c>
      <c r="L163" s="18">
        <f t="shared" si="16"/>
        <v>303644938.94930369</v>
      </c>
      <c r="M163" s="18">
        <f t="shared" si="17"/>
        <v>821986039.19287324</v>
      </c>
      <c r="N163" s="18">
        <f t="shared" si="18"/>
        <v>625350543.41232049</v>
      </c>
      <c r="O163" s="18">
        <f t="shared" si="19"/>
        <v>39101340.837189145</v>
      </c>
      <c r="P163" s="18">
        <f t="shared" si="20"/>
        <v>1790082862.3916864</v>
      </c>
      <c r="Q163" s="16">
        <v>268</v>
      </c>
      <c r="R163" s="17">
        <v>16.5</v>
      </c>
      <c r="S163" s="18">
        <f t="shared" si="22"/>
        <v>881.02222222222213</v>
      </c>
      <c r="T163" s="18">
        <f t="shared" si="21"/>
        <v>5019579.3697289275</v>
      </c>
      <c r="U163" s="18">
        <f>T163-(T163*$T$361)</f>
        <v>5002136.6892225482</v>
      </c>
    </row>
    <row r="164" spans="1:21" x14ac:dyDescent="0.2">
      <c r="A164" s="13" t="s">
        <v>17</v>
      </c>
      <c r="B164" s="13" t="s">
        <v>18</v>
      </c>
      <c r="C164" s="13" t="s">
        <v>32</v>
      </c>
      <c r="D164" s="19" t="s">
        <v>12</v>
      </c>
      <c r="E164" s="15">
        <v>119042.03577870521</v>
      </c>
      <c r="F164" s="18">
        <v>47.5</v>
      </c>
      <c r="G164" s="18">
        <v>114</v>
      </c>
      <c r="H164" s="18">
        <v>9.5</v>
      </c>
      <c r="I164" s="18">
        <v>17.5</v>
      </c>
      <c r="J164" s="18">
        <v>3.5</v>
      </c>
      <c r="K164" s="18">
        <f t="shared" si="15"/>
        <v>174.5</v>
      </c>
      <c r="L164" s="18">
        <f t="shared" si="16"/>
        <v>5654496.6994884973</v>
      </c>
      <c r="M164" s="18">
        <f t="shared" si="17"/>
        <v>13570792.078772394</v>
      </c>
      <c r="N164" s="18">
        <f t="shared" si="18"/>
        <v>1130899.3398976994</v>
      </c>
      <c r="O164" s="18">
        <f t="shared" si="19"/>
        <v>416647.12522546819</v>
      </c>
      <c r="P164" s="18">
        <f t="shared" si="20"/>
        <v>20772835.24338406</v>
      </c>
      <c r="Q164" s="16">
        <v>268</v>
      </c>
      <c r="R164" s="17">
        <v>16.5</v>
      </c>
      <c r="S164" s="18">
        <f t="shared" si="22"/>
        <v>174.5</v>
      </c>
      <c r="T164" s="18">
        <f t="shared" si="21"/>
        <v>58249.200318668358</v>
      </c>
      <c r="U164" s="18">
        <f>T164-(T164*$T$361)</f>
        <v>58046.788499654635</v>
      </c>
    </row>
    <row r="165" spans="1:21" x14ac:dyDescent="0.2">
      <c r="A165" s="13" t="s">
        <v>17</v>
      </c>
      <c r="B165" s="13" t="s">
        <v>18</v>
      </c>
      <c r="C165" s="13" t="s">
        <v>32</v>
      </c>
      <c r="D165" s="19" t="s">
        <v>15</v>
      </c>
      <c r="E165" s="15">
        <v>51200.127248181023</v>
      </c>
      <c r="F165" s="18">
        <v>37.5</v>
      </c>
      <c r="G165" s="18">
        <v>14</v>
      </c>
      <c r="H165" s="18">
        <v>158</v>
      </c>
      <c r="I165" s="18">
        <v>0</v>
      </c>
      <c r="J165" s="18">
        <v>0</v>
      </c>
      <c r="K165" s="18">
        <f t="shared" si="15"/>
        <v>209.5</v>
      </c>
      <c r="L165" s="18">
        <f t="shared" si="16"/>
        <v>1920004.7718067884</v>
      </c>
      <c r="M165" s="18">
        <f t="shared" si="17"/>
        <v>716801.78147453431</v>
      </c>
      <c r="N165" s="18">
        <f t="shared" si="18"/>
        <v>8089620.1052126018</v>
      </c>
      <c r="O165" s="18">
        <f t="shared" si="19"/>
        <v>0</v>
      </c>
      <c r="P165" s="18">
        <f t="shared" si="20"/>
        <v>10726426.658493925</v>
      </c>
      <c r="Q165" s="16">
        <v>268</v>
      </c>
      <c r="R165" s="17">
        <v>16.5</v>
      </c>
      <c r="S165" s="18">
        <f t="shared" si="22"/>
        <v>209.5</v>
      </c>
      <c r="T165" s="18">
        <f t="shared" si="21"/>
        <v>30078.021021858902</v>
      </c>
      <c r="U165" s="18">
        <f>T165-(T165*$T$361)</f>
        <v>29973.50204281609</v>
      </c>
    </row>
    <row r="166" spans="1:21" x14ac:dyDescent="0.2">
      <c r="A166" s="13" t="s">
        <v>17</v>
      </c>
      <c r="B166" s="13" t="s">
        <v>18</v>
      </c>
      <c r="C166" s="13" t="s">
        <v>32</v>
      </c>
      <c r="D166" s="19" t="s">
        <v>16</v>
      </c>
      <c r="E166" s="15">
        <v>80359.137590020546</v>
      </c>
      <c r="F166" s="18">
        <v>241</v>
      </c>
      <c r="G166" s="18">
        <v>21.5</v>
      </c>
      <c r="H166" s="18">
        <v>36</v>
      </c>
      <c r="I166" s="18">
        <v>0</v>
      </c>
      <c r="J166" s="18">
        <v>0</v>
      </c>
      <c r="K166" s="18">
        <f t="shared" si="15"/>
        <v>298.5</v>
      </c>
      <c r="L166" s="18">
        <f t="shared" si="16"/>
        <v>19366552.15919495</v>
      </c>
      <c r="M166" s="18">
        <f t="shared" si="17"/>
        <v>1727721.4581854418</v>
      </c>
      <c r="N166" s="18">
        <f t="shared" si="18"/>
        <v>2892928.9532407396</v>
      </c>
      <c r="O166" s="18">
        <f t="shared" si="19"/>
        <v>0</v>
      </c>
      <c r="P166" s="18">
        <f t="shared" si="20"/>
        <v>23987202.570621133</v>
      </c>
      <c r="Q166" s="16">
        <v>268</v>
      </c>
      <c r="R166" s="17">
        <v>16.5</v>
      </c>
      <c r="S166" s="18">
        <f t="shared" si="22"/>
        <v>298.5</v>
      </c>
      <c r="T166" s="18">
        <f t="shared" si="21"/>
        <v>67262.622133663361</v>
      </c>
      <c r="U166" s="18">
        <f>T166-(T166*$T$361)</f>
        <v>67028.889316333254</v>
      </c>
    </row>
    <row r="167" spans="1:21" x14ac:dyDescent="0.2">
      <c r="A167" s="13" t="s">
        <v>17</v>
      </c>
      <c r="B167" s="13" t="s">
        <v>18</v>
      </c>
      <c r="C167" s="13" t="s">
        <v>8</v>
      </c>
      <c r="D167" s="14">
        <v>1</v>
      </c>
      <c r="E167" s="15">
        <v>393016.13274846401</v>
      </c>
      <c r="F167" s="18">
        <v>125.33333333333333</v>
      </c>
      <c r="G167" s="18">
        <v>23.333333333333332</v>
      </c>
      <c r="H167" s="18">
        <v>46</v>
      </c>
      <c r="I167" s="18">
        <v>15</v>
      </c>
      <c r="J167" s="18">
        <v>3</v>
      </c>
      <c r="K167" s="18">
        <f t="shared" si="15"/>
        <v>197.66666666666666</v>
      </c>
      <c r="L167" s="18">
        <f t="shared" si="16"/>
        <v>49258021.971140817</v>
      </c>
      <c r="M167" s="18">
        <f t="shared" si="17"/>
        <v>9170376.4307974931</v>
      </c>
      <c r="N167" s="18">
        <f t="shared" si="18"/>
        <v>18078742.106429346</v>
      </c>
      <c r="O167" s="18">
        <f t="shared" si="19"/>
        <v>1179048.3982453919</v>
      </c>
      <c r="P167" s="18">
        <f t="shared" si="20"/>
        <v>77686188.906613052</v>
      </c>
      <c r="Q167" s="16">
        <v>231</v>
      </c>
      <c r="R167" s="17">
        <v>20</v>
      </c>
      <c r="S167" s="18">
        <f t="shared" si="22"/>
        <v>197.66666666666666</v>
      </c>
      <c r="T167" s="18">
        <f t="shared" si="21"/>
        <v>242138.77061801471</v>
      </c>
      <c r="U167" s="18">
        <f>T167-(T167*$T$361)</f>
        <v>241297.3556501455</v>
      </c>
    </row>
    <row r="168" spans="1:21" x14ac:dyDescent="0.2">
      <c r="A168" s="13" t="s">
        <v>17</v>
      </c>
      <c r="B168" s="13" t="s">
        <v>18</v>
      </c>
      <c r="C168" s="13" t="s">
        <v>8</v>
      </c>
      <c r="D168" s="14">
        <v>2</v>
      </c>
      <c r="E168" s="15">
        <v>2509888.7138111261</v>
      </c>
      <c r="F168" s="18">
        <v>156.13333333333333</v>
      </c>
      <c r="G168" s="18">
        <v>183.8</v>
      </c>
      <c r="H168" s="18">
        <v>43.93333333333333</v>
      </c>
      <c r="I168" s="18">
        <v>47.866666666666667</v>
      </c>
      <c r="J168" s="18">
        <v>9.5733333333333359</v>
      </c>
      <c r="K168" s="18">
        <f t="shared" si="15"/>
        <v>393.44</v>
      </c>
      <c r="L168" s="18">
        <f t="shared" si="16"/>
        <v>391877291.18304378</v>
      </c>
      <c r="M168" s="18">
        <f t="shared" si="17"/>
        <v>461317545.59848499</v>
      </c>
      <c r="N168" s="18">
        <f t="shared" si="18"/>
        <v>110267777.49343546</v>
      </c>
      <c r="O168" s="18">
        <f t="shared" si="19"/>
        <v>24028001.286885187</v>
      </c>
      <c r="P168" s="18">
        <f t="shared" si="20"/>
        <v>987490615.56184936</v>
      </c>
      <c r="Q168" s="16">
        <v>231</v>
      </c>
      <c r="R168" s="17">
        <v>20</v>
      </c>
      <c r="S168" s="18">
        <f t="shared" si="22"/>
        <v>393.43999999999994</v>
      </c>
      <c r="T168" s="18">
        <f t="shared" si="21"/>
        <v>3077892.8277252447</v>
      </c>
      <c r="U168" s="18">
        <f>T168-(T168*$T$361)</f>
        <v>3067197.36954589</v>
      </c>
    </row>
    <row r="169" spans="1:21" x14ac:dyDescent="0.2">
      <c r="A169" s="13" t="s">
        <v>17</v>
      </c>
      <c r="B169" s="13" t="s">
        <v>18</v>
      </c>
      <c r="C169" s="13" t="s">
        <v>8</v>
      </c>
      <c r="D169" s="14">
        <v>3</v>
      </c>
      <c r="E169" s="15">
        <v>1679751.2526043663</v>
      </c>
      <c r="F169" s="18">
        <v>303.25</v>
      </c>
      <c r="G169" s="18">
        <v>199.5</v>
      </c>
      <c r="H169" s="18">
        <v>121.5</v>
      </c>
      <c r="I169" s="18">
        <v>1</v>
      </c>
      <c r="J169" s="18">
        <v>0.2</v>
      </c>
      <c r="K169" s="18">
        <f t="shared" si="15"/>
        <v>624.45000000000005</v>
      </c>
      <c r="L169" s="18">
        <f t="shared" si="16"/>
        <v>509384567.35227406</v>
      </c>
      <c r="M169" s="18">
        <f t="shared" si="17"/>
        <v>335110374.89457107</v>
      </c>
      <c r="N169" s="18">
        <f t="shared" si="18"/>
        <v>204089777.19143051</v>
      </c>
      <c r="O169" s="18">
        <f t="shared" si="19"/>
        <v>335950.25052087329</v>
      </c>
      <c r="P169" s="18">
        <f t="shared" si="20"/>
        <v>1048920669.6887964</v>
      </c>
      <c r="Q169" s="16">
        <v>231</v>
      </c>
      <c r="R169" s="17">
        <v>20</v>
      </c>
      <c r="S169" s="18">
        <f t="shared" si="22"/>
        <v>624.44999999999993</v>
      </c>
      <c r="T169" s="18">
        <f t="shared" si="21"/>
        <v>3269363.1263027419</v>
      </c>
      <c r="U169" s="18">
        <f>T169-(T169*$T$361)</f>
        <v>3258002.3224841314</v>
      </c>
    </row>
    <row r="170" spans="1:21" x14ac:dyDescent="0.2">
      <c r="A170" s="13" t="s">
        <v>17</v>
      </c>
      <c r="B170" s="13" t="s">
        <v>18</v>
      </c>
      <c r="C170" s="13" t="s">
        <v>8</v>
      </c>
      <c r="D170" s="19" t="s">
        <v>12</v>
      </c>
      <c r="E170" s="15">
        <v>86348.317823190184</v>
      </c>
      <c r="F170" s="18">
        <v>28.5</v>
      </c>
      <c r="G170" s="18">
        <v>205</v>
      </c>
      <c r="H170" s="18">
        <v>0</v>
      </c>
      <c r="I170" s="18">
        <v>0</v>
      </c>
      <c r="J170" s="18">
        <v>0</v>
      </c>
      <c r="K170" s="18">
        <f t="shared" si="15"/>
        <v>233.5</v>
      </c>
      <c r="L170" s="18">
        <f t="shared" si="16"/>
        <v>2460927.05796092</v>
      </c>
      <c r="M170" s="18">
        <f t="shared" si="17"/>
        <v>17701405.153753988</v>
      </c>
      <c r="N170" s="18">
        <f t="shared" si="18"/>
        <v>0</v>
      </c>
      <c r="O170" s="18">
        <f t="shared" si="19"/>
        <v>0</v>
      </c>
      <c r="P170" s="18">
        <f t="shared" si="20"/>
        <v>20162332.211714908</v>
      </c>
      <c r="Q170" s="16">
        <v>231</v>
      </c>
      <c r="R170" s="17">
        <v>20</v>
      </c>
      <c r="S170" s="18">
        <f t="shared" si="22"/>
        <v>233.5</v>
      </c>
      <c r="T170" s="18">
        <f t="shared" si="21"/>
        <v>62843.632867682827</v>
      </c>
      <c r="U170" s="18">
        <f>T170-(T170*$T$361)</f>
        <v>62625.255723059578</v>
      </c>
    </row>
    <row r="171" spans="1:21" x14ac:dyDescent="0.2">
      <c r="A171" s="13" t="s">
        <v>17</v>
      </c>
      <c r="B171" s="13" t="s">
        <v>18</v>
      </c>
      <c r="C171" s="13" t="s">
        <v>8</v>
      </c>
      <c r="D171" s="19" t="s">
        <v>15</v>
      </c>
      <c r="E171" s="15">
        <v>96124.028504077127</v>
      </c>
      <c r="F171" s="18">
        <v>25.5</v>
      </c>
      <c r="G171" s="18">
        <v>41</v>
      </c>
      <c r="H171" s="18">
        <v>21.5</v>
      </c>
      <c r="I171" s="18">
        <v>0</v>
      </c>
      <c r="J171" s="18">
        <v>0</v>
      </c>
      <c r="K171" s="18">
        <f t="shared" si="15"/>
        <v>88</v>
      </c>
      <c r="L171" s="18">
        <f t="shared" si="16"/>
        <v>2451162.7268539667</v>
      </c>
      <c r="M171" s="18">
        <f t="shared" si="17"/>
        <v>3941085.1686671623</v>
      </c>
      <c r="N171" s="18">
        <f t="shared" si="18"/>
        <v>2066666.6128376583</v>
      </c>
      <c r="O171" s="18">
        <f t="shared" si="19"/>
        <v>0</v>
      </c>
      <c r="P171" s="18">
        <f t="shared" si="20"/>
        <v>8458914.5083587877</v>
      </c>
      <c r="Q171" s="16">
        <v>231</v>
      </c>
      <c r="R171" s="17">
        <v>20</v>
      </c>
      <c r="S171" s="18">
        <f t="shared" si="22"/>
        <v>88</v>
      </c>
      <c r="T171" s="18">
        <f t="shared" si="21"/>
        <v>26365.447818261153</v>
      </c>
      <c r="U171" s="18">
        <f>T171-(T171*$T$361)</f>
        <v>26273.829766462844</v>
      </c>
    </row>
    <row r="172" spans="1:21" x14ac:dyDescent="0.2">
      <c r="A172" s="13" t="s">
        <v>17</v>
      </c>
      <c r="B172" s="13" t="s">
        <v>18</v>
      </c>
      <c r="C172" s="13" t="s">
        <v>8</v>
      </c>
      <c r="D172" s="19" t="s">
        <v>16</v>
      </c>
      <c r="E172" s="15">
        <v>180451.37329082855</v>
      </c>
      <c r="F172" s="18">
        <v>10</v>
      </c>
      <c r="G172" s="18">
        <v>58.5</v>
      </c>
      <c r="H172" s="18">
        <v>3</v>
      </c>
      <c r="I172" s="18">
        <v>0</v>
      </c>
      <c r="J172" s="18">
        <v>0</v>
      </c>
      <c r="K172" s="18">
        <f t="shared" si="15"/>
        <v>71.5</v>
      </c>
      <c r="L172" s="18">
        <f t="shared" si="16"/>
        <v>1804513.7329082855</v>
      </c>
      <c r="M172" s="18">
        <f t="shared" si="17"/>
        <v>10556405.337513469</v>
      </c>
      <c r="N172" s="18">
        <f t="shared" si="18"/>
        <v>541354.11987248564</v>
      </c>
      <c r="O172" s="18">
        <f t="shared" si="19"/>
        <v>0</v>
      </c>
      <c r="P172" s="18">
        <f t="shared" si="20"/>
        <v>12902273.190294242</v>
      </c>
      <c r="Q172" s="16">
        <v>231</v>
      </c>
      <c r="R172" s="17">
        <v>20</v>
      </c>
      <c r="S172" s="18">
        <f t="shared" si="22"/>
        <v>71.5</v>
      </c>
      <c r="T172" s="18">
        <f t="shared" si="21"/>
        <v>40214.877476241796</v>
      </c>
      <c r="U172" s="18">
        <f>T172-(T172*$T$361)</f>
        <v>40075.133643590903</v>
      </c>
    </row>
    <row r="173" spans="1:21" x14ac:dyDescent="0.2">
      <c r="A173" s="13" t="s">
        <v>17</v>
      </c>
      <c r="B173" s="13" t="s">
        <v>18</v>
      </c>
      <c r="C173" s="13" t="s">
        <v>30</v>
      </c>
      <c r="D173" s="14">
        <v>1</v>
      </c>
      <c r="E173" s="15">
        <v>447132.5264999097</v>
      </c>
      <c r="F173" s="18">
        <v>37.666666666666664</v>
      </c>
      <c r="G173" s="18">
        <v>403</v>
      </c>
      <c r="H173" s="18">
        <v>58.333333333333336</v>
      </c>
      <c r="I173" s="18">
        <v>24.666666666666668</v>
      </c>
      <c r="J173" s="18">
        <v>4.9333333333333336</v>
      </c>
      <c r="K173" s="18">
        <f t="shared" si="15"/>
        <v>503.93333333333334</v>
      </c>
      <c r="L173" s="18">
        <f t="shared" si="16"/>
        <v>16841991.831496596</v>
      </c>
      <c r="M173" s="18">
        <f t="shared" si="17"/>
        <v>180194408.1794636</v>
      </c>
      <c r="N173" s="18">
        <f t="shared" si="18"/>
        <v>26082730.712494735</v>
      </c>
      <c r="O173" s="18">
        <f t="shared" si="19"/>
        <v>2205853.7973995544</v>
      </c>
      <c r="P173" s="18">
        <f t="shared" si="20"/>
        <v>225324984.52085447</v>
      </c>
      <c r="Q173" s="16">
        <v>247</v>
      </c>
      <c r="R173" s="17">
        <v>21</v>
      </c>
      <c r="S173" s="18">
        <f t="shared" si="22"/>
        <v>503.93333333333328</v>
      </c>
      <c r="T173" s="18">
        <f t="shared" si="21"/>
        <v>648607.54653573898</v>
      </c>
      <c r="U173" s="18">
        <f>T173-(T173*$T$361)</f>
        <v>646353.6815452826</v>
      </c>
    </row>
    <row r="174" spans="1:21" x14ac:dyDescent="0.2">
      <c r="A174" s="13" t="s">
        <v>17</v>
      </c>
      <c r="B174" s="13" t="s">
        <v>18</v>
      </c>
      <c r="C174" s="13" t="s">
        <v>30</v>
      </c>
      <c r="D174" s="14">
        <v>2</v>
      </c>
      <c r="E174" s="15">
        <v>332958.96702918236</v>
      </c>
      <c r="F174" s="18">
        <v>217.5</v>
      </c>
      <c r="G174" s="18">
        <v>214.25</v>
      </c>
      <c r="H174" s="18">
        <v>18.75</v>
      </c>
      <c r="I174" s="18">
        <v>28.75</v>
      </c>
      <c r="J174" s="18">
        <v>5.75</v>
      </c>
      <c r="K174" s="18">
        <f t="shared" si="15"/>
        <v>456.25</v>
      </c>
      <c r="L174" s="18">
        <f t="shared" si="16"/>
        <v>72418575.32884717</v>
      </c>
      <c r="M174" s="18">
        <f t="shared" si="17"/>
        <v>71336458.686002314</v>
      </c>
      <c r="N174" s="18">
        <f t="shared" si="18"/>
        <v>6242980.6317971693</v>
      </c>
      <c r="O174" s="18">
        <f t="shared" si="19"/>
        <v>1914514.0604177986</v>
      </c>
      <c r="P174" s="18">
        <f t="shared" si="20"/>
        <v>151912528.70706445</v>
      </c>
      <c r="Q174" s="16">
        <v>247</v>
      </c>
      <c r="R174" s="17">
        <v>21</v>
      </c>
      <c r="S174" s="18">
        <f t="shared" si="22"/>
        <v>456.25</v>
      </c>
      <c r="T174" s="18">
        <f t="shared" si="21"/>
        <v>437286.67170333123</v>
      </c>
      <c r="U174" s="18">
        <f>T174-(T174*$T$361)</f>
        <v>435767.13168963662</v>
      </c>
    </row>
    <row r="175" spans="1:21" x14ac:dyDescent="0.2">
      <c r="A175" s="13" t="s">
        <v>17</v>
      </c>
      <c r="B175" s="13" t="s">
        <v>18</v>
      </c>
      <c r="C175" s="13" t="s">
        <v>30</v>
      </c>
      <c r="D175" s="14">
        <v>3</v>
      </c>
      <c r="E175" s="15">
        <v>502608.59801286482</v>
      </c>
      <c r="F175" s="18">
        <v>161.25</v>
      </c>
      <c r="G175" s="18">
        <v>773.75</v>
      </c>
      <c r="H175" s="18">
        <v>54.25</v>
      </c>
      <c r="I175" s="18">
        <v>2.5</v>
      </c>
      <c r="J175" s="18">
        <v>0.5</v>
      </c>
      <c r="K175" s="18">
        <f t="shared" si="15"/>
        <v>989.75</v>
      </c>
      <c r="L175" s="18">
        <f t="shared" si="16"/>
        <v>81045636.42957446</v>
      </c>
      <c r="M175" s="18">
        <f t="shared" si="17"/>
        <v>388893402.71245414</v>
      </c>
      <c r="N175" s="18">
        <f t="shared" si="18"/>
        <v>27266516.442197915</v>
      </c>
      <c r="O175" s="18">
        <f t="shared" si="19"/>
        <v>251304.29900643241</v>
      </c>
      <c r="P175" s="18">
        <f t="shared" si="20"/>
        <v>497456859.88323295</v>
      </c>
      <c r="Q175" s="16">
        <v>247</v>
      </c>
      <c r="R175" s="17">
        <v>21</v>
      </c>
      <c r="S175" s="18">
        <f t="shared" si="22"/>
        <v>989.75</v>
      </c>
      <c r="T175" s="18">
        <f t="shared" si="21"/>
        <v>1431950.7181254197</v>
      </c>
      <c r="U175" s="18">
        <f>T175-(T175*$T$361)</f>
        <v>1426974.7914516095</v>
      </c>
    </row>
    <row r="176" spans="1:21" x14ac:dyDescent="0.2">
      <c r="A176" s="13" t="s">
        <v>17</v>
      </c>
      <c r="B176" s="13" t="s">
        <v>18</v>
      </c>
      <c r="C176" s="13" t="s">
        <v>30</v>
      </c>
      <c r="D176" s="19" t="s">
        <v>12</v>
      </c>
      <c r="E176" s="15">
        <v>22711.731453742472</v>
      </c>
      <c r="F176" s="18">
        <v>17.5</v>
      </c>
      <c r="G176" s="18">
        <v>14</v>
      </c>
      <c r="H176" s="18">
        <v>4.5</v>
      </c>
      <c r="I176" s="18">
        <v>79</v>
      </c>
      <c r="J176" s="18">
        <v>15.8</v>
      </c>
      <c r="K176" s="18">
        <f t="shared" si="15"/>
        <v>51.8</v>
      </c>
      <c r="L176" s="18">
        <f t="shared" si="16"/>
        <v>397455.30044049327</v>
      </c>
      <c r="M176" s="18">
        <f t="shared" si="17"/>
        <v>317964.24035239458</v>
      </c>
      <c r="N176" s="18">
        <f t="shared" si="18"/>
        <v>102202.79154184113</v>
      </c>
      <c r="O176" s="18">
        <f t="shared" si="19"/>
        <v>358845.3569691311</v>
      </c>
      <c r="P176" s="18">
        <f t="shared" si="20"/>
        <v>1176467.6893038601</v>
      </c>
      <c r="Q176" s="16">
        <v>247</v>
      </c>
      <c r="R176" s="17">
        <v>21</v>
      </c>
      <c r="S176" s="18">
        <f t="shared" si="22"/>
        <v>51.800000000000004</v>
      </c>
      <c r="T176" s="18">
        <f t="shared" si="21"/>
        <v>3386.5122554455247</v>
      </c>
      <c r="U176" s="18">
        <f>T176-(T176*$T$361)</f>
        <v>3374.744366753715</v>
      </c>
    </row>
    <row r="177" spans="1:21" x14ac:dyDescent="0.2">
      <c r="A177" s="13" t="s">
        <v>17</v>
      </c>
      <c r="B177" s="13" t="s">
        <v>18</v>
      </c>
      <c r="C177" s="13" t="s">
        <v>30</v>
      </c>
      <c r="D177" s="19" t="s">
        <v>15</v>
      </c>
      <c r="E177" s="15">
        <v>60630.494293483629</v>
      </c>
      <c r="F177" s="18">
        <v>272</v>
      </c>
      <c r="G177" s="18">
        <v>23.5</v>
      </c>
      <c r="H177" s="18">
        <v>46</v>
      </c>
      <c r="I177" s="18">
        <v>9</v>
      </c>
      <c r="J177" s="18">
        <v>1.8</v>
      </c>
      <c r="K177" s="18">
        <f t="shared" si="15"/>
        <v>343.3</v>
      </c>
      <c r="L177" s="18">
        <f t="shared" si="16"/>
        <v>16491494.447827548</v>
      </c>
      <c r="M177" s="18">
        <f t="shared" si="17"/>
        <v>1424816.6158968653</v>
      </c>
      <c r="N177" s="18">
        <f t="shared" si="18"/>
        <v>2789002.7375002471</v>
      </c>
      <c r="O177" s="18">
        <f t="shared" si="19"/>
        <v>109134.88972827053</v>
      </c>
      <c r="P177" s="18">
        <f t="shared" si="20"/>
        <v>20814448.690952931</v>
      </c>
      <c r="Q177" s="16">
        <v>247</v>
      </c>
      <c r="R177" s="17">
        <v>21</v>
      </c>
      <c r="S177" s="18">
        <f t="shared" si="22"/>
        <v>343.3</v>
      </c>
      <c r="T177" s="18">
        <f t="shared" si="21"/>
        <v>59915.275381649939</v>
      </c>
      <c r="U177" s="18">
        <f>T177-(T177*$T$361)</f>
        <v>59707.074070552771</v>
      </c>
    </row>
    <row r="178" spans="1:21" x14ac:dyDescent="0.2">
      <c r="A178" s="13" t="s">
        <v>17</v>
      </c>
      <c r="B178" s="13" t="s">
        <v>18</v>
      </c>
      <c r="C178" s="13" t="s">
        <v>30</v>
      </c>
      <c r="D178" s="19" t="s">
        <v>16</v>
      </c>
      <c r="E178" s="15">
        <v>69744.817423694607</v>
      </c>
      <c r="F178" s="18">
        <v>37.5</v>
      </c>
      <c r="G178" s="18">
        <v>81</v>
      </c>
      <c r="H178" s="18">
        <v>218</v>
      </c>
      <c r="I178" s="18">
        <v>9</v>
      </c>
      <c r="J178" s="18">
        <v>1.8</v>
      </c>
      <c r="K178" s="18">
        <f t="shared" si="15"/>
        <v>338.3</v>
      </c>
      <c r="L178" s="18">
        <f t="shared" si="16"/>
        <v>2615430.6533885477</v>
      </c>
      <c r="M178" s="18">
        <f t="shared" si="17"/>
        <v>5649330.2113192631</v>
      </c>
      <c r="N178" s="18">
        <f t="shared" si="18"/>
        <v>15204370.198365424</v>
      </c>
      <c r="O178" s="18">
        <f t="shared" si="19"/>
        <v>125540.67136265029</v>
      </c>
      <c r="P178" s="18">
        <f t="shared" si="20"/>
        <v>23594671.734435882</v>
      </c>
      <c r="Q178" s="16">
        <v>247</v>
      </c>
      <c r="R178" s="17">
        <v>21</v>
      </c>
      <c r="S178" s="18">
        <f t="shared" si="22"/>
        <v>338.29999999999995</v>
      </c>
      <c r="T178" s="18">
        <f t="shared" si="21"/>
        <v>67918.265599934879</v>
      </c>
      <c r="U178" s="18">
        <f>T178-(T178*$T$361)</f>
        <v>67682.254468294777</v>
      </c>
    </row>
    <row r="179" spans="1:21" x14ac:dyDescent="0.2">
      <c r="A179" s="13" t="s">
        <v>17</v>
      </c>
      <c r="B179" s="13" t="s">
        <v>19</v>
      </c>
      <c r="C179" s="13" t="s">
        <v>27</v>
      </c>
      <c r="D179" s="14">
        <v>1</v>
      </c>
      <c r="E179" s="15">
        <v>563980.40442660905</v>
      </c>
      <c r="F179" s="18">
        <v>210.75</v>
      </c>
      <c r="G179" s="18">
        <v>6</v>
      </c>
      <c r="H179" s="18">
        <v>2.5</v>
      </c>
      <c r="I179" s="18">
        <v>0</v>
      </c>
      <c r="J179" s="18">
        <v>0</v>
      </c>
      <c r="K179" s="18">
        <f t="shared" si="15"/>
        <v>219.25</v>
      </c>
      <c r="L179" s="18">
        <f t="shared" si="16"/>
        <v>118858870.23290786</v>
      </c>
      <c r="M179" s="18">
        <f t="shared" si="17"/>
        <v>3383882.4265596541</v>
      </c>
      <c r="N179" s="18">
        <f t="shared" si="18"/>
        <v>1409951.0110665227</v>
      </c>
      <c r="O179" s="18">
        <f t="shared" si="19"/>
        <v>0</v>
      </c>
      <c r="P179" s="18">
        <f t="shared" si="20"/>
        <v>123652703.67053404</v>
      </c>
      <c r="Q179" s="16">
        <v>294</v>
      </c>
      <c r="R179" s="17">
        <v>10.5</v>
      </c>
      <c r="S179" s="18">
        <f t="shared" si="22"/>
        <v>219.25000000000003</v>
      </c>
      <c r="T179" s="18">
        <f t="shared" si="21"/>
        <v>338783.17281161621</v>
      </c>
      <c r="U179" s="18">
        <f>T179-(T179*$T$361)</f>
        <v>337605.92543508764</v>
      </c>
    </row>
    <row r="180" spans="1:21" x14ac:dyDescent="0.2">
      <c r="A180" s="13" t="s">
        <v>17</v>
      </c>
      <c r="B180" s="13" t="s">
        <v>19</v>
      </c>
      <c r="C180" s="13" t="s">
        <v>27</v>
      </c>
      <c r="D180" s="14">
        <v>2</v>
      </c>
      <c r="E180" s="15">
        <v>613303.02069440298</v>
      </c>
      <c r="F180" s="18">
        <v>216.6</v>
      </c>
      <c r="G180" s="18">
        <v>153</v>
      </c>
      <c r="H180" s="18">
        <v>44.2</v>
      </c>
      <c r="I180" s="18">
        <v>16.2</v>
      </c>
      <c r="J180" s="18">
        <v>3.2399999999999998</v>
      </c>
      <c r="K180" s="18">
        <f t="shared" si="15"/>
        <v>417.04</v>
      </c>
      <c r="L180" s="18">
        <f t="shared" si="16"/>
        <v>132841434.28240769</v>
      </c>
      <c r="M180" s="18">
        <f t="shared" si="17"/>
        <v>93835362.166243657</v>
      </c>
      <c r="N180" s="18">
        <f t="shared" si="18"/>
        <v>27107993.514692612</v>
      </c>
      <c r="O180" s="18">
        <f t="shared" si="19"/>
        <v>1987101.7870498656</v>
      </c>
      <c r="P180" s="18">
        <f t="shared" si="20"/>
        <v>255771891.75039381</v>
      </c>
      <c r="Q180" s="16">
        <v>294</v>
      </c>
      <c r="R180" s="17">
        <v>10.5</v>
      </c>
      <c r="S180" s="18">
        <f t="shared" si="22"/>
        <v>417.03999999999996</v>
      </c>
      <c r="T180" s="18">
        <f t="shared" si="21"/>
        <v>700762.78505082394</v>
      </c>
      <c r="U180" s="18">
        <f>T180-(T180*$T$361)</f>
        <v>698327.68432423414</v>
      </c>
    </row>
    <row r="181" spans="1:21" x14ac:dyDescent="0.2">
      <c r="A181" s="13" t="s">
        <v>17</v>
      </c>
      <c r="B181" s="13" t="s">
        <v>19</v>
      </c>
      <c r="C181" s="13" t="s">
        <v>27</v>
      </c>
      <c r="D181" s="14">
        <v>3</v>
      </c>
      <c r="E181" s="15">
        <v>1832822.9456024435</v>
      </c>
      <c r="F181" s="18">
        <v>146.80000000000001</v>
      </c>
      <c r="G181" s="18">
        <v>517.20000000000005</v>
      </c>
      <c r="H181" s="18">
        <v>27.8</v>
      </c>
      <c r="I181" s="18">
        <v>147.6</v>
      </c>
      <c r="J181" s="18">
        <v>29.520000000000003</v>
      </c>
      <c r="K181" s="18">
        <f t="shared" si="15"/>
        <v>721.31999999999994</v>
      </c>
      <c r="L181" s="18">
        <f t="shared" si="16"/>
        <v>269058408.41443872</v>
      </c>
      <c r="M181" s="18">
        <f t="shared" si="17"/>
        <v>947936027.46558392</v>
      </c>
      <c r="N181" s="18">
        <f t="shared" si="18"/>
        <v>50952477.887747929</v>
      </c>
      <c r="O181" s="18">
        <f t="shared" si="19"/>
        <v>54104933.354184136</v>
      </c>
      <c r="P181" s="18">
        <f t="shared" si="20"/>
        <v>1322051847.1219547</v>
      </c>
      <c r="Q181" s="16">
        <v>294</v>
      </c>
      <c r="R181" s="17">
        <v>10.5</v>
      </c>
      <c r="S181" s="18">
        <f t="shared" si="22"/>
        <v>721.32</v>
      </c>
      <c r="T181" s="18">
        <f t="shared" si="21"/>
        <v>3622152.2546147434</v>
      </c>
      <c r="U181" s="18">
        <f>T181-(T181*$T$361)</f>
        <v>3609565.5337226065</v>
      </c>
    </row>
    <row r="182" spans="1:21" x14ac:dyDescent="0.2">
      <c r="A182" s="13" t="s">
        <v>17</v>
      </c>
      <c r="B182" s="13" t="s">
        <v>19</v>
      </c>
      <c r="C182" s="13" t="s">
        <v>27</v>
      </c>
      <c r="D182" s="19" t="s">
        <v>12</v>
      </c>
      <c r="E182" s="15">
        <v>39747.246617688725</v>
      </c>
      <c r="F182" s="18">
        <v>15</v>
      </c>
      <c r="G182" s="18">
        <v>2.5</v>
      </c>
      <c r="H182" s="18">
        <v>33</v>
      </c>
      <c r="I182" s="18">
        <v>21</v>
      </c>
      <c r="J182" s="18">
        <v>4.2</v>
      </c>
      <c r="K182" s="18">
        <f t="shared" si="15"/>
        <v>54.7</v>
      </c>
      <c r="L182" s="18">
        <f t="shared" si="16"/>
        <v>596208.69926533091</v>
      </c>
      <c r="M182" s="18">
        <f t="shared" si="17"/>
        <v>99368.116544221819</v>
      </c>
      <c r="N182" s="18">
        <f t="shared" si="18"/>
        <v>1311659.138383728</v>
      </c>
      <c r="O182" s="18">
        <f t="shared" si="19"/>
        <v>166938.43579429266</v>
      </c>
      <c r="P182" s="18">
        <f t="shared" si="20"/>
        <v>2174174.3899875735</v>
      </c>
      <c r="Q182" s="16">
        <v>294</v>
      </c>
      <c r="R182" s="17">
        <v>10.5</v>
      </c>
      <c r="S182" s="18">
        <f t="shared" si="22"/>
        <v>54.70000000000001</v>
      </c>
      <c r="T182" s="18">
        <f t="shared" si="21"/>
        <v>5956.7941195067706</v>
      </c>
      <c r="U182" s="18">
        <f>T182-(T182*$T$361)</f>
        <v>5936.0946845510398</v>
      </c>
    </row>
    <row r="183" spans="1:21" x14ac:dyDescent="0.2">
      <c r="A183" s="13" t="s">
        <v>17</v>
      </c>
      <c r="B183" s="13" t="s">
        <v>19</v>
      </c>
      <c r="C183" s="13" t="s">
        <v>27</v>
      </c>
      <c r="D183" s="19" t="s">
        <v>15</v>
      </c>
      <c r="E183" s="15">
        <v>133147.41134241954</v>
      </c>
      <c r="F183" s="18">
        <v>7</v>
      </c>
      <c r="G183" s="18">
        <v>29.5</v>
      </c>
      <c r="H183" s="18">
        <v>26</v>
      </c>
      <c r="I183" s="18">
        <v>4</v>
      </c>
      <c r="J183" s="18">
        <v>0.8</v>
      </c>
      <c r="K183" s="18">
        <f t="shared" si="15"/>
        <v>63.3</v>
      </c>
      <c r="L183" s="18">
        <f t="shared" si="16"/>
        <v>932031.87939693674</v>
      </c>
      <c r="M183" s="18">
        <f t="shared" si="17"/>
        <v>3927848.6346013765</v>
      </c>
      <c r="N183" s="18">
        <f t="shared" si="18"/>
        <v>3461832.6949029081</v>
      </c>
      <c r="O183" s="18">
        <f t="shared" si="19"/>
        <v>106517.92907393564</v>
      </c>
      <c r="P183" s="18">
        <f t="shared" si="20"/>
        <v>8428231.1379751563</v>
      </c>
      <c r="Q183" s="16">
        <v>294</v>
      </c>
      <c r="R183" s="17">
        <v>10.5</v>
      </c>
      <c r="S183" s="18">
        <f t="shared" si="22"/>
        <v>63.3</v>
      </c>
      <c r="T183" s="18">
        <f t="shared" si="21"/>
        <v>23091.633270880913</v>
      </c>
      <c r="U183" s="18">
        <f>T183-(T183*$T$361)</f>
        <v>23011.391491272156</v>
      </c>
    </row>
    <row r="184" spans="1:21" x14ac:dyDescent="0.2">
      <c r="A184" s="13" t="s">
        <v>17</v>
      </c>
      <c r="B184" s="13" t="s">
        <v>19</v>
      </c>
      <c r="C184" s="13" t="s">
        <v>27</v>
      </c>
      <c r="D184" s="19" t="s">
        <v>16</v>
      </c>
      <c r="E184" s="15">
        <v>182681.01468015075</v>
      </c>
      <c r="F184" s="18">
        <v>0</v>
      </c>
      <c r="G184" s="18">
        <v>175</v>
      </c>
      <c r="H184" s="18">
        <v>71.5</v>
      </c>
      <c r="I184" s="18">
        <v>107.5</v>
      </c>
      <c r="J184" s="18">
        <v>21.5</v>
      </c>
      <c r="K184" s="18">
        <f t="shared" si="15"/>
        <v>268</v>
      </c>
      <c r="L184" s="18">
        <f t="shared" si="16"/>
        <v>0</v>
      </c>
      <c r="M184" s="18">
        <f t="shared" si="17"/>
        <v>31969177.569026381</v>
      </c>
      <c r="N184" s="18">
        <f t="shared" si="18"/>
        <v>13061692.549630778</v>
      </c>
      <c r="O184" s="18">
        <f t="shared" si="19"/>
        <v>3927641.815623241</v>
      </c>
      <c r="P184" s="18">
        <f t="shared" si="20"/>
        <v>48958511.934280396</v>
      </c>
      <c r="Q184" s="16">
        <v>294</v>
      </c>
      <c r="R184" s="17">
        <v>10.5</v>
      </c>
      <c r="S184" s="18">
        <f t="shared" si="22"/>
        <v>267.99999999999994</v>
      </c>
      <c r="T184" s="18">
        <f t="shared" si="21"/>
        <v>134136.33116688047</v>
      </c>
      <c r="U184" s="18">
        <f>T184-(T184*$T$361)</f>
        <v>133670.21697752198</v>
      </c>
    </row>
    <row r="185" spans="1:21" x14ac:dyDescent="0.2">
      <c r="A185" s="13" t="s">
        <v>17</v>
      </c>
      <c r="B185" s="13" t="s">
        <v>19</v>
      </c>
      <c r="C185" s="13" t="s">
        <v>34</v>
      </c>
      <c r="D185" s="14">
        <v>1</v>
      </c>
      <c r="E185" s="15">
        <v>260350.31833636735</v>
      </c>
      <c r="F185" s="18">
        <v>260.33333333333331</v>
      </c>
      <c r="G185" s="18">
        <v>7.333333333333333</v>
      </c>
      <c r="H185" s="18">
        <v>3.3333333333333335</v>
      </c>
      <c r="I185" s="18">
        <v>0</v>
      </c>
      <c r="J185" s="18">
        <v>0</v>
      </c>
      <c r="K185" s="18">
        <f t="shared" si="15"/>
        <v>270.99999999999994</v>
      </c>
      <c r="L185" s="18">
        <f t="shared" si="16"/>
        <v>67777866.206900954</v>
      </c>
      <c r="M185" s="18">
        <f t="shared" si="17"/>
        <v>1909235.6678000272</v>
      </c>
      <c r="N185" s="18">
        <f t="shared" si="18"/>
        <v>867834.3944545578</v>
      </c>
      <c r="O185" s="18">
        <f t="shared" si="19"/>
        <v>0</v>
      </c>
      <c r="P185" s="18">
        <f t="shared" si="20"/>
        <v>70554936.269155532</v>
      </c>
      <c r="Q185" s="16">
        <v>271</v>
      </c>
      <c r="R185" s="17">
        <v>11.5</v>
      </c>
      <c r="S185" s="18">
        <f t="shared" si="22"/>
        <v>270.99999999999994</v>
      </c>
      <c r="T185" s="18">
        <f t="shared" si="21"/>
        <v>207369.02855491653</v>
      </c>
      <c r="U185" s="18">
        <f>T185-(T185*$T$361)</f>
        <v>206648.43596227525</v>
      </c>
    </row>
    <row r="186" spans="1:21" x14ac:dyDescent="0.2">
      <c r="A186" s="13" t="s">
        <v>17</v>
      </c>
      <c r="B186" s="13" t="s">
        <v>19</v>
      </c>
      <c r="C186" s="13" t="s">
        <v>34</v>
      </c>
      <c r="D186" s="14">
        <v>2</v>
      </c>
      <c r="E186" s="15">
        <v>319781.88826768927</v>
      </c>
      <c r="F186" s="18">
        <v>220.5</v>
      </c>
      <c r="G186" s="18">
        <v>171.75</v>
      </c>
      <c r="H186" s="18">
        <v>13.5</v>
      </c>
      <c r="I186" s="18">
        <v>2</v>
      </c>
      <c r="J186" s="18">
        <v>0.4</v>
      </c>
      <c r="K186" s="18">
        <f t="shared" si="15"/>
        <v>406.15</v>
      </c>
      <c r="L186" s="18">
        <f t="shared" si="16"/>
        <v>70511906.363025486</v>
      </c>
      <c r="M186" s="18">
        <f t="shared" si="17"/>
        <v>54922539.309975632</v>
      </c>
      <c r="N186" s="18">
        <f t="shared" si="18"/>
        <v>4317055.4916138053</v>
      </c>
      <c r="O186" s="18">
        <f t="shared" si="19"/>
        <v>127912.75530707571</v>
      </c>
      <c r="P186" s="18">
        <f t="shared" si="20"/>
        <v>129879413.91992199</v>
      </c>
      <c r="Q186" s="16">
        <v>271</v>
      </c>
      <c r="R186" s="17">
        <v>11.5</v>
      </c>
      <c r="S186" s="18">
        <f t="shared" si="22"/>
        <v>406.15</v>
      </c>
      <c r="T186" s="18">
        <f t="shared" si="21"/>
        <v>381730.45456537959</v>
      </c>
      <c r="U186" s="18">
        <f>T186-(T186*$T$361)</f>
        <v>380403.96844610578</v>
      </c>
    </row>
    <row r="187" spans="1:21" x14ac:dyDescent="0.2">
      <c r="A187" s="13" t="s">
        <v>17</v>
      </c>
      <c r="B187" s="13" t="s">
        <v>19</v>
      </c>
      <c r="C187" s="13" t="s">
        <v>34</v>
      </c>
      <c r="D187" s="14">
        <v>3</v>
      </c>
      <c r="E187" s="15">
        <v>458605.89730382845</v>
      </c>
      <c r="F187" s="18">
        <v>651.33333333333337</v>
      </c>
      <c r="G187" s="18">
        <v>26.333333333333332</v>
      </c>
      <c r="H187" s="18">
        <v>85</v>
      </c>
      <c r="I187" s="18">
        <v>13.333333333333334</v>
      </c>
      <c r="J187" s="18">
        <v>2.6666666666666665</v>
      </c>
      <c r="K187" s="18">
        <f t="shared" si="15"/>
        <v>765.33333333333337</v>
      </c>
      <c r="L187" s="18">
        <f t="shared" si="16"/>
        <v>298705307.77722692</v>
      </c>
      <c r="M187" s="18">
        <f t="shared" si="17"/>
        <v>12076621.962334149</v>
      </c>
      <c r="N187" s="18">
        <f t="shared" si="18"/>
        <v>38981501.270825416</v>
      </c>
      <c r="O187" s="18">
        <f t="shared" si="19"/>
        <v>1222949.0594768757</v>
      </c>
      <c r="P187" s="18">
        <f t="shared" si="20"/>
        <v>350986380.06986332</v>
      </c>
      <c r="Q187" s="16">
        <v>271</v>
      </c>
      <c r="R187" s="17">
        <v>11.5</v>
      </c>
      <c r="S187" s="18">
        <f t="shared" si="22"/>
        <v>765.33333333333326</v>
      </c>
      <c r="T187" s="18">
        <f t="shared" si="21"/>
        <v>1031589.1207588417</v>
      </c>
      <c r="U187" s="18">
        <f>T187-(T187*$T$361)</f>
        <v>1028004.4220974827</v>
      </c>
    </row>
    <row r="188" spans="1:21" x14ac:dyDescent="0.2">
      <c r="A188" s="13" t="s">
        <v>17</v>
      </c>
      <c r="B188" s="13" t="s">
        <v>19</v>
      </c>
      <c r="C188" s="13" t="s">
        <v>34</v>
      </c>
      <c r="D188" s="19" t="s">
        <v>12</v>
      </c>
      <c r="E188" s="15">
        <v>30909.650959657782</v>
      </c>
      <c r="F188" s="18">
        <v>41.5</v>
      </c>
      <c r="G188" s="18">
        <v>1.5</v>
      </c>
      <c r="H188" s="18">
        <v>1.5</v>
      </c>
      <c r="I188" s="18">
        <v>0.5</v>
      </c>
      <c r="J188" s="18">
        <v>0.1</v>
      </c>
      <c r="K188" s="18">
        <f t="shared" si="15"/>
        <v>44.6</v>
      </c>
      <c r="L188" s="18">
        <f t="shared" si="16"/>
        <v>1282750.5148257979</v>
      </c>
      <c r="M188" s="18">
        <f t="shared" si="17"/>
        <v>46364.476439486672</v>
      </c>
      <c r="N188" s="18">
        <f t="shared" si="18"/>
        <v>46364.476439486672</v>
      </c>
      <c r="O188" s="18">
        <f t="shared" si="19"/>
        <v>3090.9650959657783</v>
      </c>
      <c r="P188" s="18">
        <f t="shared" si="20"/>
        <v>1378570.4328007372</v>
      </c>
      <c r="Q188" s="16">
        <v>271</v>
      </c>
      <c r="R188" s="17">
        <v>11.5</v>
      </c>
      <c r="S188" s="18">
        <f t="shared" si="22"/>
        <v>44.6</v>
      </c>
      <c r="T188" s="18">
        <f t="shared" si="21"/>
        <v>4051.7761982501374</v>
      </c>
      <c r="U188" s="18">
        <f>T188-(T188*$T$361)</f>
        <v>4037.6965647781312</v>
      </c>
    </row>
    <row r="189" spans="1:21" x14ac:dyDescent="0.2">
      <c r="A189" s="13" t="s">
        <v>17</v>
      </c>
      <c r="B189" s="13" t="s">
        <v>19</v>
      </c>
      <c r="C189" s="13" t="s">
        <v>34</v>
      </c>
      <c r="D189" s="19" t="s">
        <v>15</v>
      </c>
      <c r="E189" s="15">
        <v>11565.985259063276</v>
      </c>
      <c r="F189" s="18">
        <v>106</v>
      </c>
      <c r="G189" s="18">
        <v>62</v>
      </c>
      <c r="H189" s="18">
        <v>0</v>
      </c>
      <c r="I189" s="18">
        <v>0</v>
      </c>
      <c r="J189" s="18">
        <v>0</v>
      </c>
      <c r="K189" s="18">
        <f t="shared" si="15"/>
        <v>168</v>
      </c>
      <c r="L189" s="18">
        <f t="shared" si="16"/>
        <v>1225994.4374607073</v>
      </c>
      <c r="M189" s="18">
        <f t="shared" si="17"/>
        <v>717091.08606192318</v>
      </c>
      <c r="N189" s="18">
        <f t="shared" si="18"/>
        <v>0</v>
      </c>
      <c r="O189" s="18">
        <f t="shared" si="19"/>
        <v>0</v>
      </c>
      <c r="P189" s="18">
        <f t="shared" si="20"/>
        <v>1943085.5235226303</v>
      </c>
      <c r="Q189" s="16">
        <v>271</v>
      </c>
      <c r="R189" s="17">
        <v>11.5</v>
      </c>
      <c r="S189" s="18">
        <f t="shared" si="22"/>
        <v>168</v>
      </c>
      <c r="T189" s="18">
        <f t="shared" si="21"/>
        <v>5710.9506254087637</v>
      </c>
      <c r="U189" s="18">
        <f>T189-(T189*$T$361)</f>
        <v>5691.1054790709159</v>
      </c>
    </row>
    <row r="190" spans="1:21" x14ac:dyDescent="0.2">
      <c r="A190" s="13" t="s">
        <v>17</v>
      </c>
      <c r="B190" s="13" t="s">
        <v>19</v>
      </c>
      <c r="C190" s="13" t="s">
        <v>34</v>
      </c>
      <c r="D190" s="19" t="s">
        <v>16</v>
      </c>
      <c r="E190" s="15">
        <v>42247.068777769156</v>
      </c>
      <c r="F190" s="18">
        <v>158</v>
      </c>
      <c r="G190" s="18">
        <v>0</v>
      </c>
      <c r="H190" s="18">
        <v>0</v>
      </c>
      <c r="I190" s="18">
        <v>0</v>
      </c>
      <c r="J190" s="18">
        <v>0</v>
      </c>
      <c r="K190" s="18">
        <f t="shared" si="15"/>
        <v>158</v>
      </c>
      <c r="L190" s="18">
        <f t="shared" si="16"/>
        <v>6675036.8668875266</v>
      </c>
      <c r="M190" s="18">
        <f t="shared" si="17"/>
        <v>0</v>
      </c>
      <c r="N190" s="18">
        <f t="shared" si="18"/>
        <v>0</v>
      </c>
      <c r="O190" s="18">
        <f t="shared" si="19"/>
        <v>0</v>
      </c>
      <c r="P190" s="18">
        <f t="shared" si="20"/>
        <v>6675036.8668875266</v>
      </c>
      <c r="Q190" s="16">
        <v>271</v>
      </c>
      <c r="R190" s="17">
        <v>11.5</v>
      </c>
      <c r="S190" s="18">
        <f t="shared" si="22"/>
        <v>158</v>
      </c>
      <c r="T190" s="18">
        <f t="shared" si="21"/>
        <v>19618.696916885292</v>
      </c>
      <c r="U190" s="18">
        <f>T190-(T190*$T$361)</f>
        <v>19550.523343550361</v>
      </c>
    </row>
    <row r="191" spans="1:21" x14ac:dyDescent="0.2">
      <c r="A191" s="13" t="s">
        <v>17</v>
      </c>
      <c r="B191" s="13" t="s">
        <v>19</v>
      </c>
      <c r="C191" s="13" t="s">
        <v>32</v>
      </c>
      <c r="D191" s="14">
        <v>1</v>
      </c>
      <c r="E191" s="15">
        <v>1636703.6967645558</v>
      </c>
      <c r="F191" s="18">
        <v>74.63636363636364</v>
      </c>
      <c r="G191" s="18">
        <v>73.36363636363636</v>
      </c>
      <c r="H191" s="18">
        <v>46.909090909090907</v>
      </c>
      <c r="I191" s="18">
        <v>116.54545454545455</v>
      </c>
      <c r="J191" s="18">
        <v>23.309090909090909</v>
      </c>
      <c r="K191" s="18">
        <f t="shared" si="15"/>
        <v>218.21818181818182</v>
      </c>
      <c r="L191" s="18">
        <f t="shared" si="16"/>
        <v>122157612.27670003</v>
      </c>
      <c r="M191" s="18">
        <f t="shared" si="17"/>
        <v>120074534.84445421</v>
      </c>
      <c r="N191" s="18">
        <f t="shared" si="18"/>
        <v>76776282.502773702</v>
      </c>
      <c r="O191" s="18">
        <f t="shared" si="19"/>
        <v>38150075.259130187</v>
      </c>
      <c r="P191" s="18">
        <f t="shared" si="20"/>
        <v>357158504.88305813</v>
      </c>
      <c r="Q191" s="16">
        <v>268</v>
      </c>
      <c r="R191" s="17">
        <v>16.5</v>
      </c>
      <c r="S191" s="18">
        <f t="shared" si="22"/>
        <v>218.21818181818182</v>
      </c>
      <c r="T191" s="18">
        <f t="shared" si="21"/>
        <v>1001509.7627597695</v>
      </c>
      <c r="U191" s="18">
        <f>T191-(T191*$T$361)</f>
        <v>998029.58772335364</v>
      </c>
    </row>
    <row r="192" spans="1:21" x14ac:dyDescent="0.2">
      <c r="A192" s="13" t="s">
        <v>17</v>
      </c>
      <c r="B192" s="13" t="s">
        <v>19</v>
      </c>
      <c r="C192" s="13" t="s">
        <v>32</v>
      </c>
      <c r="D192" s="14">
        <v>2</v>
      </c>
      <c r="E192" s="15">
        <v>2509149.223662924</v>
      </c>
      <c r="F192" s="18">
        <v>92.0625</v>
      </c>
      <c r="G192" s="18">
        <v>201.75</v>
      </c>
      <c r="H192" s="18">
        <v>72.75</v>
      </c>
      <c r="I192" s="18">
        <v>88.75</v>
      </c>
      <c r="J192" s="18">
        <v>17.75</v>
      </c>
      <c r="K192" s="18">
        <f t="shared" si="15"/>
        <v>384.3125</v>
      </c>
      <c r="L192" s="18">
        <f t="shared" si="16"/>
        <v>230998550.40346795</v>
      </c>
      <c r="M192" s="18">
        <f t="shared" si="17"/>
        <v>506220855.87399495</v>
      </c>
      <c r="N192" s="18">
        <f t="shared" si="18"/>
        <v>182540606.02147773</v>
      </c>
      <c r="O192" s="18">
        <f t="shared" si="19"/>
        <v>44537398.720016904</v>
      </c>
      <c r="P192" s="18">
        <f t="shared" si="20"/>
        <v>964297411.01895761</v>
      </c>
      <c r="Q192" s="16">
        <v>268</v>
      </c>
      <c r="R192" s="17">
        <v>16.5</v>
      </c>
      <c r="S192" s="18">
        <f t="shared" si="22"/>
        <v>384.31250000000006</v>
      </c>
      <c r="T192" s="18">
        <f t="shared" si="21"/>
        <v>2703990.6879878608</v>
      </c>
      <c r="U192" s="18">
        <f>T192-(T192*$T$361)</f>
        <v>2694594.5130917672</v>
      </c>
    </row>
    <row r="193" spans="1:21" x14ac:dyDescent="0.2">
      <c r="A193" s="13" t="s">
        <v>17</v>
      </c>
      <c r="B193" s="13" t="s">
        <v>19</v>
      </c>
      <c r="C193" s="13" t="s">
        <v>32</v>
      </c>
      <c r="D193" s="14">
        <v>3</v>
      </c>
      <c r="E193" s="15">
        <v>5215802.1404563356</v>
      </c>
      <c r="F193" s="18">
        <v>58.92</v>
      </c>
      <c r="G193" s="18">
        <v>306.2</v>
      </c>
      <c r="H193" s="18">
        <v>169.8</v>
      </c>
      <c r="I193" s="18">
        <v>414.84</v>
      </c>
      <c r="J193" s="18">
        <v>82.968000000000018</v>
      </c>
      <c r="K193" s="18">
        <f t="shared" si="15"/>
        <v>617.88800000000015</v>
      </c>
      <c r="L193" s="18">
        <f t="shared" si="16"/>
        <v>307315062.11568731</v>
      </c>
      <c r="M193" s="18">
        <f t="shared" si="17"/>
        <v>1597078615.4077299</v>
      </c>
      <c r="N193" s="18">
        <f t="shared" si="18"/>
        <v>885643203.4494859</v>
      </c>
      <c r="O193" s="18">
        <f t="shared" si="19"/>
        <v>432744671.98938137</v>
      </c>
      <c r="P193" s="18">
        <f t="shared" si="20"/>
        <v>3222781552.9622846</v>
      </c>
      <c r="Q193" s="16">
        <v>268</v>
      </c>
      <c r="R193" s="17">
        <v>16.5</v>
      </c>
      <c r="S193" s="18">
        <f t="shared" si="22"/>
        <v>617.88800000000003</v>
      </c>
      <c r="T193" s="18">
        <f t="shared" si="21"/>
        <v>9037016.1830267049</v>
      </c>
      <c r="U193" s="18">
        <f>T193-(T193*$T$361)</f>
        <v>9005613.1959632635</v>
      </c>
    </row>
    <row r="194" spans="1:21" x14ac:dyDescent="0.2">
      <c r="A194" s="13" t="s">
        <v>17</v>
      </c>
      <c r="B194" s="13" t="s">
        <v>19</v>
      </c>
      <c r="C194" s="13" t="s">
        <v>32</v>
      </c>
      <c r="D194" s="19" t="s">
        <v>12</v>
      </c>
      <c r="E194" s="15">
        <v>176679.4726532404</v>
      </c>
      <c r="F194" s="18">
        <v>0</v>
      </c>
      <c r="G194" s="18">
        <v>52.5</v>
      </c>
      <c r="H194" s="18">
        <v>0</v>
      </c>
      <c r="I194" s="18">
        <v>0</v>
      </c>
      <c r="J194" s="18">
        <v>0</v>
      </c>
      <c r="K194" s="18">
        <f t="shared" ref="K194:K257" si="23">F194+G194+H194+J194</f>
        <v>52.5</v>
      </c>
      <c r="L194" s="18">
        <f t="shared" ref="L194:L257" si="24">F194*$E194</f>
        <v>0</v>
      </c>
      <c r="M194" s="18">
        <f t="shared" ref="M194:M257" si="25">G194*$E194</f>
        <v>9275672.3142951205</v>
      </c>
      <c r="N194" s="18">
        <f t="shared" ref="N194:N257" si="26">H194*$E194</f>
        <v>0</v>
      </c>
      <c r="O194" s="18">
        <f t="shared" ref="O194:O257" si="27">J194*$E194</f>
        <v>0</v>
      </c>
      <c r="P194" s="18">
        <f t="shared" ref="P194:P257" si="28">SUM(L194:O194)</f>
        <v>9275672.3142951205</v>
      </c>
      <c r="Q194" s="16">
        <v>268</v>
      </c>
      <c r="R194" s="17">
        <v>16.5</v>
      </c>
      <c r="S194" s="18">
        <f t="shared" si="22"/>
        <v>52.5</v>
      </c>
      <c r="T194" s="18">
        <f t="shared" ref="T194:T257" si="29">((P194-(P194*(R194/100)))/Q194)*0.9</f>
        <v>26009.954269376056</v>
      </c>
      <c r="U194" s="18">
        <f>T194-(T194*$T$361)</f>
        <v>25919.571532319991</v>
      </c>
    </row>
    <row r="195" spans="1:21" x14ac:dyDescent="0.2">
      <c r="A195" s="13" t="s">
        <v>17</v>
      </c>
      <c r="B195" s="13" t="s">
        <v>19</v>
      </c>
      <c r="C195" s="13" t="s">
        <v>32</v>
      </c>
      <c r="D195" s="19" t="s">
        <v>15</v>
      </c>
      <c r="E195" s="15">
        <v>155257.16797825327</v>
      </c>
      <c r="F195" s="18">
        <v>0</v>
      </c>
      <c r="G195" s="18">
        <v>24.5</v>
      </c>
      <c r="H195" s="18">
        <v>17.75</v>
      </c>
      <c r="I195" s="18">
        <v>0.25</v>
      </c>
      <c r="J195" s="18">
        <v>0.05</v>
      </c>
      <c r="K195" s="18">
        <f t="shared" si="23"/>
        <v>42.3</v>
      </c>
      <c r="L195" s="18">
        <f t="shared" si="24"/>
        <v>0</v>
      </c>
      <c r="M195" s="18">
        <f t="shared" si="25"/>
        <v>3803800.6154672052</v>
      </c>
      <c r="N195" s="18">
        <f t="shared" si="26"/>
        <v>2755814.7316139955</v>
      </c>
      <c r="O195" s="18">
        <f t="shared" si="27"/>
        <v>7762.8583989126637</v>
      </c>
      <c r="P195" s="18">
        <f t="shared" si="28"/>
        <v>6567378.2054801136</v>
      </c>
      <c r="Q195" s="16">
        <v>268</v>
      </c>
      <c r="R195" s="17">
        <v>16.5</v>
      </c>
      <c r="S195" s="18">
        <f t="shared" ref="S195:S258" si="30">P195/E195</f>
        <v>42.300000000000004</v>
      </c>
      <c r="T195" s="18">
        <f t="shared" si="29"/>
        <v>18415.614632157856</v>
      </c>
      <c r="U195" s="18">
        <f>T195-(T195*$T$361)</f>
        <v>18351.621684004778</v>
      </c>
    </row>
    <row r="196" spans="1:21" x14ac:dyDescent="0.2">
      <c r="A196" s="13" t="s">
        <v>17</v>
      </c>
      <c r="B196" s="13" t="s">
        <v>19</v>
      </c>
      <c r="C196" s="13" t="s">
        <v>32</v>
      </c>
      <c r="D196" s="19" t="s">
        <v>16</v>
      </c>
      <c r="E196" s="15">
        <v>223651.34556872776</v>
      </c>
      <c r="F196" s="18">
        <v>44</v>
      </c>
      <c r="G196" s="18">
        <v>74</v>
      </c>
      <c r="H196" s="18">
        <v>0.5</v>
      </c>
      <c r="I196" s="18">
        <v>0</v>
      </c>
      <c r="J196" s="18">
        <v>0</v>
      </c>
      <c r="K196" s="18">
        <f t="shared" si="23"/>
        <v>118.5</v>
      </c>
      <c r="L196" s="18">
        <f t="shared" si="24"/>
        <v>9840659.2050240207</v>
      </c>
      <c r="M196" s="18">
        <f t="shared" si="25"/>
        <v>16550199.572085854</v>
      </c>
      <c r="N196" s="18">
        <f t="shared" si="26"/>
        <v>111825.67278436388</v>
      </c>
      <c r="O196" s="18">
        <f t="shared" si="27"/>
        <v>0</v>
      </c>
      <c r="P196" s="18">
        <f t="shared" si="28"/>
        <v>26502684.449894242</v>
      </c>
      <c r="Q196" s="16">
        <v>268</v>
      </c>
      <c r="R196" s="17">
        <v>16.5</v>
      </c>
      <c r="S196" s="18">
        <f t="shared" si="30"/>
        <v>118.50000000000001</v>
      </c>
      <c r="T196" s="18">
        <f t="shared" si="29"/>
        <v>74316.296134684802</v>
      </c>
      <c r="U196" s="18">
        <f>T196-(T196*$T$361)</f>
        <v>74058.05230299801</v>
      </c>
    </row>
    <row r="197" spans="1:21" x14ac:dyDescent="0.2">
      <c r="A197" s="13" t="s">
        <v>17</v>
      </c>
      <c r="B197" s="13" t="s">
        <v>19</v>
      </c>
      <c r="C197" s="13" t="s">
        <v>8</v>
      </c>
      <c r="D197" s="14">
        <v>1</v>
      </c>
      <c r="E197" s="15">
        <v>936927.92559729831</v>
      </c>
      <c r="F197" s="18">
        <v>106.57142857142857</v>
      </c>
      <c r="G197" s="18">
        <v>4.1428571428571432</v>
      </c>
      <c r="H197" s="18">
        <v>12.857142857142858</v>
      </c>
      <c r="I197" s="18">
        <v>11.142857142857142</v>
      </c>
      <c r="J197" s="18">
        <v>2.2285714285714286</v>
      </c>
      <c r="K197" s="18">
        <f t="shared" si="23"/>
        <v>125.8</v>
      </c>
      <c r="L197" s="18">
        <f t="shared" si="24"/>
        <v>99849747.499369219</v>
      </c>
      <c r="M197" s="18">
        <f t="shared" si="25"/>
        <v>3881558.5489030932</v>
      </c>
      <c r="N197" s="18">
        <f t="shared" si="26"/>
        <v>12046216.186250979</v>
      </c>
      <c r="O197" s="18">
        <f t="shared" si="27"/>
        <v>2088010.8056168363</v>
      </c>
      <c r="P197" s="18">
        <f t="shared" si="28"/>
        <v>117865533.04014014</v>
      </c>
      <c r="Q197" s="16">
        <v>231</v>
      </c>
      <c r="R197" s="17">
        <v>20</v>
      </c>
      <c r="S197" s="18">
        <f t="shared" si="30"/>
        <v>125.80000000000001</v>
      </c>
      <c r="T197" s="18">
        <f t="shared" si="29"/>
        <v>367373.08999524201</v>
      </c>
      <c r="U197" s="18">
        <f>T197-(T197*$T$361)</f>
        <v>366096.49469443411</v>
      </c>
    </row>
    <row r="198" spans="1:21" x14ac:dyDescent="0.2">
      <c r="A198" s="13" t="s">
        <v>17</v>
      </c>
      <c r="B198" s="13" t="s">
        <v>19</v>
      </c>
      <c r="C198" s="13" t="s">
        <v>8</v>
      </c>
      <c r="D198" s="14">
        <v>2</v>
      </c>
      <c r="E198" s="15">
        <v>1702837.7046109668</v>
      </c>
      <c r="F198" s="18">
        <v>138.33333333333334</v>
      </c>
      <c r="G198" s="18">
        <v>291.11111111111109</v>
      </c>
      <c r="H198" s="18">
        <v>34.444444444444443</v>
      </c>
      <c r="I198" s="18">
        <v>130.88888888888889</v>
      </c>
      <c r="J198" s="18">
        <v>26.177777777777777</v>
      </c>
      <c r="K198" s="18">
        <f t="shared" si="23"/>
        <v>490.06666666666672</v>
      </c>
      <c r="L198" s="18">
        <f t="shared" si="24"/>
        <v>235559215.80451709</v>
      </c>
      <c r="M198" s="18">
        <f t="shared" si="25"/>
        <v>495714976.23119253</v>
      </c>
      <c r="N198" s="18">
        <f t="shared" si="26"/>
        <v>58653298.714377746</v>
      </c>
      <c r="O198" s="18">
        <f t="shared" si="27"/>
        <v>44576507.022927083</v>
      </c>
      <c r="P198" s="18">
        <f t="shared" si="28"/>
        <v>834503997.77301443</v>
      </c>
      <c r="Q198" s="16">
        <v>231</v>
      </c>
      <c r="R198" s="17">
        <v>20</v>
      </c>
      <c r="S198" s="18">
        <f t="shared" si="30"/>
        <v>490.06666666666661</v>
      </c>
      <c r="T198" s="18">
        <f t="shared" si="29"/>
        <v>2601051.4216301749</v>
      </c>
      <c r="U198" s="18">
        <f>T198-(T198*$T$361)</f>
        <v>2592012.9533470031</v>
      </c>
    </row>
    <row r="199" spans="1:21" x14ac:dyDescent="0.2">
      <c r="A199" s="13" t="s">
        <v>17</v>
      </c>
      <c r="B199" s="13" t="s">
        <v>19</v>
      </c>
      <c r="C199" s="13" t="s">
        <v>8</v>
      </c>
      <c r="D199" s="14">
        <v>3</v>
      </c>
      <c r="E199" s="15">
        <v>3995630.5001883078</v>
      </c>
      <c r="F199" s="18">
        <v>60.842105263157897</v>
      </c>
      <c r="G199" s="18">
        <v>725</v>
      </c>
      <c r="H199" s="18">
        <v>40.842105263157897</v>
      </c>
      <c r="I199" s="18">
        <v>95.736842105263165</v>
      </c>
      <c r="J199" s="18">
        <v>19.147368421052629</v>
      </c>
      <c r="K199" s="18">
        <f t="shared" si="23"/>
        <v>845.83157894736848</v>
      </c>
      <c r="L199" s="18">
        <f t="shared" si="24"/>
        <v>243102571.48514128</v>
      </c>
      <c r="M199" s="18">
        <f t="shared" si="25"/>
        <v>2896832112.6365232</v>
      </c>
      <c r="N199" s="18">
        <f t="shared" si="26"/>
        <v>163189961.4813751</v>
      </c>
      <c r="O199" s="18">
        <f t="shared" si="27"/>
        <v>76505809.261500329</v>
      </c>
      <c r="P199" s="18">
        <f t="shared" si="28"/>
        <v>3379630454.8645401</v>
      </c>
      <c r="Q199" s="16">
        <v>231</v>
      </c>
      <c r="R199" s="17">
        <v>20</v>
      </c>
      <c r="S199" s="18">
        <f t="shared" si="30"/>
        <v>845.83157894736848</v>
      </c>
      <c r="T199" s="18">
        <f t="shared" si="29"/>
        <v>10533913.106071293</v>
      </c>
      <c r="U199" s="18">
        <f>T199-(T199*$T$361)</f>
        <v>10497308.508901415</v>
      </c>
    </row>
    <row r="200" spans="1:21" x14ac:dyDescent="0.2">
      <c r="A200" s="13" t="s">
        <v>17</v>
      </c>
      <c r="B200" s="13" t="s">
        <v>19</v>
      </c>
      <c r="C200" s="13" t="s">
        <v>8</v>
      </c>
      <c r="D200" s="19" t="s">
        <v>12</v>
      </c>
      <c r="E200" s="15">
        <v>82518.334020678536</v>
      </c>
      <c r="F200" s="18">
        <v>30</v>
      </c>
      <c r="G200" s="18">
        <v>56.5</v>
      </c>
      <c r="H200" s="18">
        <v>20</v>
      </c>
      <c r="I200" s="18">
        <v>31.5</v>
      </c>
      <c r="J200" s="18">
        <v>6.3</v>
      </c>
      <c r="K200" s="18">
        <f t="shared" si="23"/>
        <v>112.8</v>
      </c>
      <c r="L200" s="18">
        <f t="shared" si="24"/>
        <v>2475550.0206203563</v>
      </c>
      <c r="M200" s="18">
        <f t="shared" si="25"/>
        <v>4662285.872168337</v>
      </c>
      <c r="N200" s="18">
        <f t="shared" si="26"/>
        <v>1650366.6804135707</v>
      </c>
      <c r="O200" s="18">
        <f t="shared" si="27"/>
        <v>519865.50433027477</v>
      </c>
      <c r="P200" s="18">
        <f t="shared" si="28"/>
        <v>9308068.0775325391</v>
      </c>
      <c r="Q200" s="16">
        <v>231</v>
      </c>
      <c r="R200" s="17">
        <v>20</v>
      </c>
      <c r="S200" s="18">
        <f t="shared" si="30"/>
        <v>112.8</v>
      </c>
      <c r="T200" s="18">
        <f t="shared" si="29"/>
        <v>29012.160241659865</v>
      </c>
      <c r="U200" s="18">
        <f>T200-(T200*$T$361)</f>
        <v>28911.34505285203</v>
      </c>
    </row>
    <row r="201" spans="1:21" x14ac:dyDescent="0.2">
      <c r="A201" s="13" t="s">
        <v>17</v>
      </c>
      <c r="B201" s="13" t="s">
        <v>19</v>
      </c>
      <c r="C201" s="13" t="s">
        <v>8</v>
      </c>
      <c r="D201" s="19" t="s">
        <v>15</v>
      </c>
      <c r="E201" s="15">
        <v>154984.96628641631</v>
      </c>
      <c r="F201" s="18">
        <v>22.5</v>
      </c>
      <c r="G201" s="18">
        <v>70.5</v>
      </c>
      <c r="H201" s="18">
        <v>0</v>
      </c>
      <c r="I201" s="18">
        <v>0</v>
      </c>
      <c r="J201" s="18">
        <v>0</v>
      </c>
      <c r="K201" s="18">
        <f t="shared" si="23"/>
        <v>93</v>
      </c>
      <c r="L201" s="18">
        <f t="shared" si="24"/>
        <v>3487161.741444367</v>
      </c>
      <c r="M201" s="18">
        <f t="shared" si="25"/>
        <v>10926440.123192349</v>
      </c>
      <c r="N201" s="18">
        <f t="shared" si="26"/>
        <v>0</v>
      </c>
      <c r="O201" s="18">
        <f t="shared" si="27"/>
        <v>0</v>
      </c>
      <c r="P201" s="18">
        <f t="shared" si="28"/>
        <v>14413601.864636716</v>
      </c>
      <c r="Q201" s="16">
        <v>231</v>
      </c>
      <c r="R201" s="17">
        <v>20</v>
      </c>
      <c r="S201" s="18">
        <f t="shared" si="30"/>
        <v>92.999999999999986</v>
      </c>
      <c r="T201" s="18">
        <f t="shared" si="29"/>
        <v>44925.512305361197</v>
      </c>
      <c r="U201" s="18">
        <f>T201-(T201*$T$361)</f>
        <v>44769.399352460496</v>
      </c>
    </row>
    <row r="202" spans="1:21" x14ac:dyDescent="0.2">
      <c r="A202" s="13" t="s">
        <v>17</v>
      </c>
      <c r="B202" s="13" t="s">
        <v>19</v>
      </c>
      <c r="C202" s="13" t="s">
        <v>8</v>
      </c>
      <c r="D202" s="19" t="s">
        <v>16</v>
      </c>
      <c r="E202" s="15">
        <v>320045.86996066361</v>
      </c>
      <c r="F202" s="18">
        <v>0</v>
      </c>
      <c r="G202" s="18">
        <v>79.5</v>
      </c>
      <c r="H202" s="18">
        <v>5</v>
      </c>
      <c r="I202" s="18">
        <v>0</v>
      </c>
      <c r="J202" s="18">
        <v>0</v>
      </c>
      <c r="K202" s="18">
        <f t="shared" si="23"/>
        <v>84.5</v>
      </c>
      <c r="L202" s="18">
        <f t="shared" si="24"/>
        <v>0</v>
      </c>
      <c r="M202" s="18">
        <f t="shared" si="25"/>
        <v>25443646.661872756</v>
      </c>
      <c r="N202" s="18">
        <f t="shared" si="26"/>
        <v>1600229.349803318</v>
      </c>
      <c r="O202" s="18">
        <f t="shared" si="27"/>
        <v>0</v>
      </c>
      <c r="P202" s="18">
        <f t="shared" si="28"/>
        <v>27043876.011676073</v>
      </c>
      <c r="Q202" s="16">
        <v>231</v>
      </c>
      <c r="R202" s="17">
        <v>20</v>
      </c>
      <c r="S202" s="18">
        <f t="shared" si="30"/>
        <v>84.5</v>
      </c>
      <c r="T202" s="18">
        <f t="shared" si="29"/>
        <v>84292.600555873476</v>
      </c>
      <c r="U202" s="18">
        <f>T202-(T202*$T$361)</f>
        <v>83999.689777449559</v>
      </c>
    </row>
    <row r="203" spans="1:21" x14ac:dyDescent="0.2">
      <c r="A203" s="13" t="s">
        <v>17</v>
      </c>
      <c r="B203" s="13" t="s">
        <v>19</v>
      </c>
      <c r="C203" s="13" t="s">
        <v>30</v>
      </c>
      <c r="D203" s="14">
        <v>1</v>
      </c>
      <c r="E203" s="15">
        <v>290691.177077114</v>
      </c>
      <c r="F203" s="18">
        <v>106.33333333333333</v>
      </c>
      <c r="G203" s="18">
        <v>30</v>
      </c>
      <c r="H203" s="18">
        <v>20.666666666666668</v>
      </c>
      <c r="I203" s="18">
        <v>39.666666666666664</v>
      </c>
      <c r="J203" s="18">
        <v>7.9333333333333336</v>
      </c>
      <c r="K203" s="18">
        <f t="shared" si="23"/>
        <v>164.93333333333331</v>
      </c>
      <c r="L203" s="18">
        <f t="shared" si="24"/>
        <v>30910161.829199787</v>
      </c>
      <c r="M203" s="18">
        <f t="shared" si="25"/>
        <v>8720735.3123134207</v>
      </c>
      <c r="N203" s="18">
        <f t="shared" si="26"/>
        <v>6007617.6595936893</v>
      </c>
      <c r="O203" s="18">
        <f t="shared" si="27"/>
        <v>2306150.0048117712</v>
      </c>
      <c r="P203" s="18">
        <f t="shared" si="28"/>
        <v>47944664.805918664</v>
      </c>
      <c r="Q203" s="16">
        <v>247</v>
      </c>
      <c r="R203" s="17">
        <v>21</v>
      </c>
      <c r="S203" s="18">
        <f t="shared" si="30"/>
        <v>164.93333333333331</v>
      </c>
      <c r="T203" s="18">
        <f t="shared" si="29"/>
        <v>138010.75577736105</v>
      </c>
      <c r="U203" s="18">
        <f>T203-(T203*$T$361)</f>
        <v>137531.17823865617</v>
      </c>
    </row>
    <row r="204" spans="1:21" x14ac:dyDescent="0.2">
      <c r="A204" s="13" t="s">
        <v>17</v>
      </c>
      <c r="B204" s="13" t="s">
        <v>19</v>
      </c>
      <c r="C204" s="13" t="s">
        <v>30</v>
      </c>
      <c r="D204" s="14">
        <v>2</v>
      </c>
      <c r="E204" s="15">
        <v>673804.3327034231</v>
      </c>
      <c r="F204" s="18">
        <v>0</v>
      </c>
      <c r="G204" s="18">
        <v>151.75</v>
      </c>
      <c r="H204" s="18">
        <v>17.75</v>
      </c>
      <c r="I204" s="18">
        <v>951</v>
      </c>
      <c r="J204" s="18">
        <v>190.2</v>
      </c>
      <c r="K204" s="18">
        <f t="shared" si="23"/>
        <v>359.7</v>
      </c>
      <c r="L204" s="18">
        <f t="shared" si="24"/>
        <v>0</v>
      </c>
      <c r="M204" s="18">
        <f t="shared" si="25"/>
        <v>102249807.48774445</v>
      </c>
      <c r="N204" s="18">
        <f t="shared" si="26"/>
        <v>11960026.90548576</v>
      </c>
      <c r="O204" s="18">
        <f t="shared" si="27"/>
        <v>128157584.08019106</v>
      </c>
      <c r="P204" s="18">
        <f t="shared" si="28"/>
        <v>242367418.47342128</v>
      </c>
      <c r="Q204" s="16">
        <v>247</v>
      </c>
      <c r="R204" s="17">
        <v>21</v>
      </c>
      <c r="S204" s="18">
        <f t="shared" si="30"/>
        <v>359.7</v>
      </c>
      <c r="T204" s="18">
        <f t="shared" si="29"/>
        <v>697664.91714413988</v>
      </c>
      <c r="U204" s="18">
        <f>T204-(T204*$T$361)</f>
        <v>695240.58128770499</v>
      </c>
    </row>
    <row r="205" spans="1:21" x14ac:dyDescent="0.2">
      <c r="A205" s="13" t="s">
        <v>17</v>
      </c>
      <c r="B205" s="13" t="s">
        <v>19</v>
      </c>
      <c r="C205" s="13" t="s">
        <v>30</v>
      </c>
      <c r="D205" s="14">
        <v>3</v>
      </c>
      <c r="E205" s="15">
        <v>1522536.1466158375</v>
      </c>
      <c r="F205" s="18">
        <v>81.444444444444443</v>
      </c>
      <c r="G205" s="18">
        <v>452.11111111111109</v>
      </c>
      <c r="H205" s="18">
        <v>21.222222222222221</v>
      </c>
      <c r="I205" s="18">
        <v>14.555555555555555</v>
      </c>
      <c r="J205" s="18">
        <v>2.911111111111111</v>
      </c>
      <c r="K205" s="18">
        <f t="shared" si="23"/>
        <v>557.68888888888887</v>
      </c>
      <c r="L205" s="18">
        <f t="shared" si="24"/>
        <v>124002110.60771209</v>
      </c>
      <c r="M205" s="18">
        <f t="shared" si="25"/>
        <v>688355508.95331585</v>
      </c>
      <c r="N205" s="18">
        <f t="shared" si="26"/>
        <v>32311600.444847215</v>
      </c>
      <c r="O205" s="18">
        <f t="shared" si="27"/>
        <v>4432271.8934816597</v>
      </c>
      <c r="P205" s="18">
        <f t="shared" si="28"/>
        <v>849101491.89935684</v>
      </c>
      <c r="Q205" s="16">
        <v>247</v>
      </c>
      <c r="R205" s="17">
        <v>21</v>
      </c>
      <c r="S205" s="18">
        <f t="shared" si="30"/>
        <v>557.68888888888887</v>
      </c>
      <c r="T205" s="18">
        <f t="shared" si="29"/>
        <v>2444174.7398398491</v>
      </c>
      <c r="U205" s="18">
        <f>T205-(T205*$T$361)</f>
        <v>2435681.4068434848</v>
      </c>
    </row>
    <row r="206" spans="1:21" x14ac:dyDescent="0.2">
      <c r="A206" s="13" t="s">
        <v>17</v>
      </c>
      <c r="B206" s="13" t="s">
        <v>19</v>
      </c>
      <c r="C206" s="13" t="s">
        <v>30</v>
      </c>
      <c r="D206" s="19" t="s">
        <v>12</v>
      </c>
      <c r="E206" s="15">
        <v>29327.302131565692</v>
      </c>
      <c r="F206" s="18">
        <v>0</v>
      </c>
      <c r="G206" s="18">
        <v>41</v>
      </c>
      <c r="H206" s="18">
        <v>165</v>
      </c>
      <c r="I206" s="18">
        <v>21</v>
      </c>
      <c r="J206" s="18">
        <v>4.2</v>
      </c>
      <c r="K206" s="18">
        <f t="shared" si="23"/>
        <v>210.2</v>
      </c>
      <c r="L206" s="18">
        <f t="shared" si="24"/>
        <v>0</v>
      </c>
      <c r="M206" s="18">
        <f t="shared" si="25"/>
        <v>1202419.3873941933</v>
      </c>
      <c r="N206" s="18">
        <f t="shared" si="26"/>
        <v>4839004.8517083395</v>
      </c>
      <c r="O206" s="18">
        <f t="shared" si="27"/>
        <v>123174.66895257591</v>
      </c>
      <c r="P206" s="18">
        <f t="shared" si="28"/>
        <v>6164598.908055109</v>
      </c>
      <c r="Q206" s="16">
        <v>247</v>
      </c>
      <c r="R206" s="17">
        <v>21</v>
      </c>
      <c r="S206" s="18">
        <f t="shared" si="30"/>
        <v>210.20000000000002</v>
      </c>
      <c r="T206" s="18">
        <f t="shared" si="29"/>
        <v>17745.06001468495</v>
      </c>
      <c r="U206" s="18">
        <f>T206-(T206*$T$361)</f>
        <v>17683.397196029411</v>
      </c>
    </row>
    <row r="207" spans="1:21" x14ac:dyDescent="0.2">
      <c r="A207" s="13" t="s">
        <v>17</v>
      </c>
      <c r="B207" s="13" t="s">
        <v>19</v>
      </c>
      <c r="C207" s="13" t="s">
        <v>30</v>
      </c>
      <c r="D207" s="19" t="s">
        <v>15</v>
      </c>
      <c r="E207" s="15">
        <v>51378.083466665965</v>
      </c>
      <c r="F207" s="18">
        <v>0</v>
      </c>
      <c r="G207" s="18">
        <v>0.5</v>
      </c>
      <c r="H207" s="18">
        <v>11</v>
      </c>
      <c r="I207" s="18">
        <v>0</v>
      </c>
      <c r="J207" s="18">
        <v>0</v>
      </c>
      <c r="K207" s="18">
        <f t="shared" si="23"/>
        <v>11.5</v>
      </c>
      <c r="L207" s="18">
        <f t="shared" si="24"/>
        <v>0</v>
      </c>
      <c r="M207" s="18">
        <f t="shared" si="25"/>
        <v>25689.041733332982</v>
      </c>
      <c r="N207" s="18">
        <f t="shared" si="26"/>
        <v>565158.91813332564</v>
      </c>
      <c r="O207" s="18">
        <f t="shared" si="27"/>
        <v>0</v>
      </c>
      <c r="P207" s="18">
        <f t="shared" si="28"/>
        <v>590847.95986665867</v>
      </c>
      <c r="Q207" s="16">
        <v>247</v>
      </c>
      <c r="R207" s="17">
        <v>21</v>
      </c>
      <c r="S207" s="18">
        <f t="shared" si="30"/>
        <v>11.500000000000002</v>
      </c>
      <c r="T207" s="18">
        <f t="shared" si="29"/>
        <v>1700.7809694947139</v>
      </c>
      <c r="U207" s="18">
        <f>T207-(T207*$T$361)</f>
        <v>1694.8708768600341</v>
      </c>
    </row>
    <row r="208" spans="1:21" x14ac:dyDescent="0.2">
      <c r="A208" s="13" t="s">
        <v>17</v>
      </c>
      <c r="B208" s="13" t="s">
        <v>19</v>
      </c>
      <c r="C208" s="13" t="s">
        <v>30</v>
      </c>
      <c r="D208" s="19" t="s">
        <v>16</v>
      </c>
      <c r="E208" s="15">
        <v>89085.699680970123</v>
      </c>
      <c r="F208" s="18">
        <v>77.5</v>
      </c>
      <c r="G208" s="18">
        <v>94.5</v>
      </c>
      <c r="H208" s="18">
        <v>2</v>
      </c>
      <c r="I208" s="18">
        <v>0</v>
      </c>
      <c r="J208" s="18">
        <v>0</v>
      </c>
      <c r="K208" s="18">
        <f t="shared" si="23"/>
        <v>174</v>
      </c>
      <c r="L208" s="18">
        <f t="shared" si="24"/>
        <v>6904141.725275185</v>
      </c>
      <c r="M208" s="18">
        <f t="shared" si="25"/>
        <v>8418598.6198516767</v>
      </c>
      <c r="N208" s="18">
        <f t="shared" si="26"/>
        <v>178171.39936194025</v>
      </c>
      <c r="O208" s="18">
        <f t="shared" si="27"/>
        <v>0</v>
      </c>
      <c r="P208" s="18">
        <f t="shared" si="28"/>
        <v>15500911.744488802</v>
      </c>
      <c r="Q208" s="16">
        <v>247</v>
      </c>
      <c r="R208" s="17">
        <v>21</v>
      </c>
      <c r="S208" s="18">
        <f t="shared" si="30"/>
        <v>174</v>
      </c>
      <c r="T208" s="18">
        <f t="shared" si="29"/>
        <v>44620.033402151974</v>
      </c>
      <c r="U208" s="18">
        <f>T208-(T208*$T$361)</f>
        <v>44464.981966664913</v>
      </c>
    </row>
    <row r="209" spans="1:21" x14ac:dyDescent="0.2">
      <c r="A209" s="13" t="s">
        <v>17</v>
      </c>
      <c r="B209" s="13" t="s">
        <v>20</v>
      </c>
      <c r="C209" s="13" t="s">
        <v>27</v>
      </c>
      <c r="D209" s="14">
        <v>1</v>
      </c>
      <c r="E209" s="15">
        <v>15142.347583370198</v>
      </c>
      <c r="F209" s="18">
        <v>82.333333333333329</v>
      </c>
      <c r="G209" s="18">
        <v>157.66666666666666</v>
      </c>
      <c r="H209" s="18">
        <v>14.666666666666666</v>
      </c>
      <c r="I209" s="18">
        <v>5.333333333333333</v>
      </c>
      <c r="J209" s="18">
        <v>1.0666666666666667</v>
      </c>
      <c r="K209" s="18">
        <f t="shared" si="23"/>
        <v>255.73333333333332</v>
      </c>
      <c r="L209" s="18">
        <f t="shared" si="24"/>
        <v>1246719.9510308129</v>
      </c>
      <c r="M209" s="18">
        <f t="shared" si="25"/>
        <v>2387443.4689780343</v>
      </c>
      <c r="N209" s="18">
        <f t="shared" si="26"/>
        <v>222087.76455609623</v>
      </c>
      <c r="O209" s="18">
        <f t="shared" si="27"/>
        <v>16151.837422261544</v>
      </c>
      <c r="P209" s="18">
        <f t="shared" si="28"/>
        <v>3872403.0219872054</v>
      </c>
      <c r="Q209" s="16">
        <v>294</v>
      </c>
      <c r="R209" s="17">
        <v>10.5</v>
      </c>
      <c r="S209" s="18">
        <f t="shared" si="30"/>
        <v>255.73333333333335</v>
      </c>
      <c r="T209" s="18">
        <f t="shared" si="29"/>
        <v>10609.593993913926</v>
      </c>
      <c r="U209" s="18">
        <f>T209-(T209*$T$361)</f>
        <v>10572.726411053445</v>
      </c>
    </row>
    <row r="210" spans="1:21" x14ac:dyDescent="0.2">
      <c r="A210" s="13" t="s">
        <v>17</v>
      </c>
      <c r="B210" s="13" t="s">
        <v>20</v>
      </c>
      <c r="C210" s="13" t="s">
        <v>27</v>
      </c>
      <c r="D210" s="14">
        <v>2</v>
      </c>
      <c r="E210" s="15">
        <v>141948.27460519943</v>
      </c>
      <c r="F210" s="18">
        <v>314.33333333333331</v>
      </c>
      <c r="G210" s="18">
        <v>113.33333333333333</v>
      </c>
      <c r="H210" s="18">
        <v>10.666666666666666</v>
      </c>
      <c r="I210" s="18">
        <v>5.333333333333333</v>
      </c>
      <c r="J210" s="18">
        <v>1.0666666666666667</v>
      </c>
      <c r="K210" s="18">
        <f t="shared" si="23"/>
        <v>439.4</v>
      </c>
      <c r="L210" s="18">
        <f t="shared" si="24"/>
        <v>44619074.317567684</v>
      </c>
      <c r="M210" s="18">
        <f t="shared" si="25"/>
        <v>16087471.121922601</v>
      </c>
      <c r="N210" s="18">
        <f t="shared" si="26"/>
        <v>1514114.9291221271</v>
      </c>
      <c r="O210" s="18">
        <f t="shared" si="27"/>
        <v>151411.49291221274</v>
      </c>
      <c r="P210" s="18">
        <f t="shared" si="28"/>
        <v>62372071.861524627</v>
      </c>
      <c r="Q210" s="16">
        <v>294</v>
      </c>
      <c r="R210" s="17">
        <v>10.5</v>
      </c>
      <c r="S210" s="18">
        <f t="shared" si="30"/>
        <v>439.4</v>
      </c>
      <c r="T210" s="18">
        <f t="shared" si="29"/>
        <v>170886.74790632003</v>
      </c>
      <c r="U210" s="18">
        <f>T210-(T210*$T$361)</f>
        <v>170292.9286384189</v>
      </c>
    </row>
    <row r="211" spans="1:21" x14ac:dyDescent="0.2">
      <c r="A211" s="13" t="s">
        <v>17</v>
      </c>
      <c r="B211" s="13" t="s">
        <v>20</v>
      </c>
      <c r="C211" s="13" t="s">
        <v>27</v>
      </c>
      <c r="D211" s="14">
        <v>3</v>
      </c>
      <c r="E211" s="15">
        <v>566932.97499923129</v>
      </c>
      <c r="F211" s="18">
        <v>177</v>
      </c>
      <c r="G211" s="18">
        <v>543.66666666666663</v>
      </c>
      <c r="H211" s="18">
        <v>126</v>
      </c>
      <c r="I211" s="18">
        <v>10.333333333333334</v>
      </c>
      <c r="J211" s="18">
        <v>2.0666666666666669</v>
      </c>
      <c r="K211" s="18">
        <f t="shared" si="23"/>
        <v>848.73333333333335</v>
      </c>
      <c r="L211" s="18">
        <f t="shared" si="24"/>
        <v>100347136.57486394</v>
      </c>
      <c r="M211" s="18">
        <f t="shared" si="25"/>
        <v>308222560.74124873</v>
      </c>
      <c r="N211" s="18">
        <f t="shared" si="26"/>
        <v>71433554.849903136</v>
      </c>
      <c r="O211" s="18">
        <f t="shared" si="27"/>
        <v>1171661.4816650781</v>
      </c>
      <c r="P211" s="18">
        <f t="shared" si="28"/>
        <v>481174913.64768082</v>
      </c>
      <c r="Q211" s="16">
        <v>294</v>
      </c>
      <c r="R211" s="17">
        <v>10.5</v>
      </c>
      <c r="S211" s="18">
        <f t="shared" si="30"/>
        <v>848.73333333333323</v>
      </c>
      <c r="T211" s="18">
        <f t="shared" si="29"/>
        <v>1318321.0644326766</v>
      </c>
      <c r="U211" s="18">
        <f>T211-(T211*$T$361)</f>
        <v>1313739.99270575</v>
      </c>
    </row>
    <row r="212" spans="1:21" x14ac:dyDescent="0.2">
      <c r="A212" s="13" t="s">
        <v>17</v>
      </c>
      <c r="B212" s="13" t="s">
        <v>20</v>
      </c>
      <c r="C212" s="13" t="s">
        <v>27</v>
      </c>
      <c r="D212" s="19" t="s">
        <v>12</v>
      </c>
      <c r="E212" s="15">
        <v>17279.508045550661</v>
      </c>
      <c r="F212" s="18">
        <v>167</v>
      </c>
      <c r="G212" s="18">
        <v>7.5</v>
      </c>
      <c r="H212" s="18">
        <v>1.5</v>
      </c>
      <c r="I212" s="18">
        <v>0</v>
      </c>
      <c r="J212" s="18">
        <v>0</v>
      </c>
      <c r="K212" s="18">
        <f t="shared" si="23"/>
        <v>176</v>
      </c>
      <c r="L212" s="18">
        <f t="shared" si="24"/>
        <v>2885677.8436069605</v>
      </c>
      <c r="M212" s="18">
        <f t="shared" si="25"/>
        <v>129596.31034162996</v>
      </c>
      <c r="N212" s="18">
        <f t="shared" si="26"/>
        <v>25919.262068325992</v>
      </c>
      <c r="O212" s="18">
        <f t="shared" si="27"/>
        <v>0</v>
      </c>
      <c r="P212" s="18">
        <f t="shared" si="28"/>
        <v>3041193.4160169167</v>
      </c>
      <c r="Q212" s="16">
        <v>294</v>
      </c>
      <c r="R212" s="17">
        <v>10.5</v>
      </c>
      <c r="S212" s="18">
        <f t="shared" si="30"/>
        <v>176.00000000000003</v>
      </c>
      <c r="T212" s="18">
        <f t="shared" si="29"/>
        <v>8332.249308168799</v>
      </c>
      <c r="U212" s="18">
        <f>T212-(T212*$T$361)</f>
        <v>8303.2953357586102</v>
      </c>
    </row>
    <row r="213" spans="1:21" x14ac:dyDescent="0.2">
      <c r="A213" s="13" t="s">
        <v>17</v>
      </c>
      <c r="B213" s="13" t="s">
        <v>20</v>
      </c>
      <c r="C213" s="13" t="s">
        <v>27</v>
      </c>
      <c r="D213" s="19" t="s">
        <v>15</v>
      </c>
      <c r="E213" s="15">
        <v>14431.187574810332</v>
      </c>
      <c r="F213" s="18">
        <v>24.5</v>
      </c>
      <c r="G213" s="18">
        <v>31.5</v>
      </c>
      <c r="H213" s="18">
        <v>3</v>
      </c>
      <c r="I213" s="18">
        <v>0</v>
      </c>
      <c r="J213" s="18">
        <v>0</v>
      </c>
      <c r="K213" s="18">
        <f t="shared" si="23"/>
        <v>59</v>
      </c>
      <c r="L213" s="18">
        <f t="shared" si="24"/>
        <v>353564.09558285313</v>
      </c>
      <c r="M213" s="18">
        <f t="shared" si="25"/>
        <v>454582.40860652545</v>
      </c>
      <c r="N213" s="18">
        <f t="shared" si="26"/>
        <v>43293.562724430994</v>
      </c>
      <c r="O213" s="18">
        <f t="shared" si="27"/>
        <v>0</v>
      </c>
      <c r="P213" s="18">
        <f t="shared" si="28"/>
        <v>851440.06691380963</v>
      </c>
      <c r="Q213" s="16">
        <v>294</v>
      </c>
      <c r="R213" s="17">
        <v>10.5</v>
      </c>
      <c r="S213" s="18">
        <f t="shared" si="30"/>
        <v>59</v>
      </c>
      <c r="T213" s="18">
        <f t="shared" si="29"/>
        <v>2332.7720200648769</v>
      </c>
      <c r="U213" s="18">
        <f>T213-(T213*$T$361)</f>
        <v>2324.6658035787714</v>
      </c>
    </row>
    <row r="214" spans="1:21" x14ac:dyDescent="0.2">
      <c r="A214" s="13" t="s">
        <v>17</v>
      </c>
      <c r="B214" s="13" t="s">
        <v>20</v>
      </c>
      <c r="C214" s="13" t="s">
        <v>27</v>
      </c>
      <c r="D214" s="19" t="s">
        <v>16</v>
      </c>
      <c r="E214" s="15">
        <v>88436.34416767626</v>
      </c>
      <c r="F214" s="18">
        <v>69</v>
      </c>
      <c r="G214" s="18">
        <v>78.5</v>
      </c>
      <c r="H214" s="18">
        <v>32</v>
      </c>
      <c r="I214" s="18">
        <v>4.5</v>
      </c>
      <c r="J214" s="18">
        <v>0.9</v>
      </c>
      <c r="K214" s="18">
        <f t="shared" si="23"/>
        <v>180.4</v>
      </c>
      <c r="L214" s="18">
        <f t="shared" si="24"/>
        <v>6102107.7475696616</v>
      </c>
      <c r="M214" s="18">
        <f t="shared" si="25"/>
        <v>6942253.0171625866</v>
      </c>
      <c r="N214" s="18">
        <f t="shared" si="26"/>
        <v>2829963.0133656403</v>
      </c>
      <c r="O214" s="18">
        <f t="shared" si="27"/>
        <v>79592.709750908631</v>
      </c>
      <c r="P214" s="18">
        <f t="shared" si="28"/>
        <v>15953916.4878488</v>
      </c>
      <c r="Q214" s="16">
        <v>294</v>
      </c>
      <c r="R214" s="17">
        <v>10.5</v>
      </c>
      <c r="S214" s="18">
        <f t="shared" si="30"/>
        <v>180.40000000000003</v>
      </c>
      <c r="T214" s="18">
        <f t="shared" si="29"/>
        <v>43710.475275381665</v>
      </c>
      <c r="U214" s="18">
        <f>T214-(T214*$T$361)</f>
        <v>43558.584489550412</v>
      </c>
    </row>
    <row r="215" spans="1:21" x14ac:dyDescent="0.2">
      <c r="A215" s="13" t="s">
        <v>17</v>
      </c>
      <c r="B215" s="13" t="s">
        <v>20</v>
      </c>
      <c r="C215" s="13" t="s">
        <v>34</v>
      </c>
      <c r="D215" s="14">
        <v>1</v>
      </c>
      <c r="E215" s="15">
        <v>15599.148768599691</v>
      </c>
      <c r="F215" s="18">
        <v>161</v>
      </c>
      <c r="G215" s="18">
        <v>54</v>
      </c>
      <c r="H215" s="18">
        <v>6</v>
      </c>
      <c r="I215" s="18">
        <v>1.5</v>
      </c>
      <c r="J215" s="18">
        <v>0.30000000000000004</v>
      </c>
      <c r="K215" s="18">
        <f t="shared" si="23"/>
        <v>221.3</v>
      </c>
      <c r="L215" s="18">
        <f t="shared" si="24"/>
        <v>2511462.9517445504</v>
      </c>
      <c r="M215" s="18">
        <f t="shared" si="25"/>
        <v>842354.03350438329</v>
      </c>
      <c r="N215" s="18">
        <f t="shared" si="26"/>
        <v>93594.892611598145</v>
      </c>
      <c r="O215" s="18">
        <f t="shared" si="27"/>
        <v>4679.7446305799076</v>
      </c>
      <c r="P215" s="18">
        <f t="shared" si="28"/>
        <v>3452091.6224911115</v>
      </c>
      <c r="Q215" s="16">
        <v>271</v>
      </c>
      <c r="R215" s="17">
        <v>11.5</v>
      </c>
      <c r="S215" s="18">
        <f t="shared" si="30"/>
        <v>221.29999999999998</v>
      </c>
      <c r="T215" s="18">
        <f t="shared" si="29"/>
        <v>10146.09216721096</v>
      </c>
      <c r="U215" s="18">
        <f>T215-(T215*$T$361)</f>
        <v>10110.835220159141</v>
      </c>
    </row>
    <row r="216" spans="1:21" x14ac:dyDescent="0.2">
      <c r="A216" s="13" t="s">
        <v>17</v>
      </c>
      <c r="B216" s="13" t="s">
        <v>20</v>
      </c>
      <c r="C216" s="13" t="s">
        <v>34</v>
      </c>
      <c r="D216" s="14">
        <v>2</v>
      </c>
      <c r="E216" s="15">
        <v>127585.59177956067</v>
      </c>
      <c r="F216" s="18">
        <v>504.4</v>
      </c>
      <c r="G216" s="18">
        <v>1</v>
      </c>
      <c r="H216" s="18">
        <v>21.8</v>
      </c>
      <c r="I216" s="18">
        <v>0.6</v>
      </c>
      <c r="J216" s="18">
        <v>0.12000000000000002</v>
      </c>
      <c r="K216" s="18">
        <f t="shared" si="23"/>
        <v>527.31999999999994</v>
      </c>
      <c r="L216" s="18">
        <f t="shared" si="24"/>
        <v>64354172.493610397</v>
      </c>
      <c r="M216" s="18">
        <f t="shared" si="25"/>
        <v>127585.59177956067</v>
      </c>
      <c r="N216" s="18">
        <f t="shared" si="26"/>
        <v>2781365.9007944227</v>
      </c>
      <c r="O216" s="18">
        <f t="shared" si="27"/>
        <v>15310.271013547283</v>
      </c>
      <c r="P216" s="18">
        <f t="shared" si="28"/>
        <v>67278434.257197917</v>
      </c>
      <c r="Q216" s="16">
        <v>271</v>
      </c>
      <c r="R216" s="17">
        <v>11.5</v>
      </c>
      <c r="S216" s="18">
        <f t="shared" si="30"/>
        <v>527.31999999999994</v>
      </c>
      <c r="T216" s="18">
        <f t="shared" si="29"/>
        <v>197739.01433895994</v>
      </c>
      <c r="U216" s="18">
        <f>T216-(T216*$T$361)</f>
        <v>197051.88535927673</v>
      </c>
    </row>
    <row r="217" spans="1:21" x14ac:dyDescent="0.2">
      <c r="A217" s="13" t="s">
        <v>17</v>
      </c>
      <c r="B217" s="13" t="s">
        <v>20</v>
      </c>
      <c r="C217" s="13" t="s">
        <v>34</v>
      </c>
      <c r="D217" s="14">
        <v>3</v>
      </c>
      <c r="E217" s="15">
        <v>78400.527137962228</v>
      </c>
      <c r="F217" s="18">
        <v>828.66666666666663</v>
      </c>
      <c r="G217" s="18">
        <v>271.33333333333331</v>
      </c>
      <c r="H217" s="18">
        <v>18.333333333333332</v>
      </c>
      <c r="I217" s="18">
        <v>28.333333333333332</v>
      </c>
      <c r="J217" s="18">
        <v>5.666666666666667</v>
      </c>
      <c r="K217" s="18">
        <f t="shared" si="23"/>
        <v>1124</v>
      </c>
      <c r="L217" s="18">
        <f t="shared" si="24"/>
        <v>64967903.488324694</v>
      </c>
      <c r="M217" s="18">
        <f t="shared" si="25"/>
        <v>21272676.363433748</v>
      </c>
      <c r="N217" s="18">
        <f t="shared" si="26"/>
        <v>1437342.9975293074</v>
      </c>
      <c r="O217" s="18">
        <f t="shared" si="27"/>
        <v>444269.65378178598</v>
      </c>
      <c r="P217" s="18">
        <f t="shared" si="28"/>
        <v>88122192.50306955</v>
      </c>
      <c r="Q217" s="16">
        <v>271</v>
      </c>
      <c r="R217" s="17">
        <v>11.5</v>
      </c>
      <c r="S217" s="18">
        <f t="shared" si="30"/>
        <v>1124</v>
      </c>
      <c r="T217" s="18">
        <f t="shared" si="29"/>
        <v>259001.20416492585</v>
      </c>
      <c r="U217" s="18">
        <f>T217-(T217*$T$361)</f>
        <v>258101.19344246163</v>
      </c>
    </row>
    <row r="218" spans="1:21" x14ac:dyDescent="0.2">
      <c r="A218" s="13" t="s">
        <v>17</v>
      </c>
      <c r="B218" s="13" t="s">
        <v>20</v>
      </c>
      <c r="C218" s="13" t="s">
        <v>34</v>
      </c>
      <c r="D218" s="19" t="s">
        <v>12</v>
      </c>
      <c r="E218" s="15">
        <v>15828.040334711955</v>
      </c>
      <c r="F218" s="18">
        <v>49.5</v>
      </c>
      <c r="G218" s="18">
        <v>97.5</v>
      </c>
      <c r="H218" s="18">
        <v>4.5</v>
      </c>
      <c r="I218" s="18">
        <v>6.5</v>
      </c>
      <c r="J218" s="18">
        <v>1.3</v>
      </c>
      <c r="K218" s="18">
        <f t="shared" si="23"/>
        <v>152.80000000000001</v>
      </c>
      <c r="L218" s="18">
        <f t="shared" si="24"/>
        <v>783487.99656824174</v>
      </c>
      <c r="M218" s="18">
        <f t="shared" si="25"/>
        <v>1543233.9326344156</v>
      </c>
      <c r="N218" s="18">
        <f t="shared" si="26"/>
        <v>71226.181506203793</v>
      </c>
      <c r="O218" s="18">
        <f t="shared" si="27"/>
        <v>20576.452435125542</v>
      </c>
      <c r="P218" s="18">
        <f t="shared" si="28"/>
        <v>2418524.5631439867</v>
      </c>
      <c r="Q218" s="16">
        <v>271</v>
      </c>
      <c r="R218" s="17">
        <v>11.5</v>
      </c>
      <c r="S218" s="18">
        <f t="shared" si="30"/>
        <v>152.79999999999998</v>
      </c>
      <c r="T218" s="18">
        <f t="shared" si="29"/>
        <v>7108.3203488715335</v>
      </c>
      <c r="U218" s="18">
        <f>T218-(T218*$T$361)</f>
        <v>7083.6194423513416</v>
      </c>
    </row>
    <row r="219" spans="1:21" x14ac:dyDescent="0.2">
      <c r="A219" s="13" t="s">
        <v>17</v>
      </c>
      <c r="B219" s="13" t="s">
        <v>20</v>
      </c>
      <c r="C219" s="13" t="s">
        <v>34</v>
      </c>
      <c r="D219" s="19" t="s">
        <v>15</v>
      </c>
      <c r="E219" s="15">
        <v>599.98877881472458</v>
      </c>
      <c r="F219" s="18">
        <v>0</v>
      </c>
      <c r="G219" s="18">
        <v>57.5</v>
      </c>
      <c r="H219" s="18">
        <v>0</v>
      </c>
      <c r="I219" s="18">
        <v>2.5</v>
      </c>
      <c r="J219" s="18">
        <v>0.5</v>
      </c>
      <c r="K219" s="18">
        <f t="shared" si="23"/>
        <v>58</v>
      </c>
      <c r="L219" s="18">
        <f t="shared" si="24"/>
        <v>0</v>
      </c>
      <c r="M219" s="18">
        <f t="shared" si="25"/>
        <v>34499.354781846661</v>
      </c>
      <c r="N219" s="18">
        <f t="shared" si="26"/>
        <v>0</v>
      </c>
      <c r="O219" s="18">
        <f t="shared" si="27"/>
        <v>299.99438940736229</v>
      </c>
      <c r="P219" s="18">
        <f t="shared" si="28"/>
        <v>34799.349171254027</v>
      </c>
      <c r="Q219" s="16">
        <v>271</v>
      </c>
      <c r="R219" s="17">
        <v>11.5</v>
      </c>
      <c r="S219" s="18">
        <f t="shared" si="30"/>
        <v>58</v>
      </c>
      <c r="T219" s="18">
        <f t="shared" si="29"/>
        <v>102.27926795167465</v>
      </c>
      <c r="U219" s="18">
        <f>T219-(T219*$T$361)</f>
        <v>101.92385478616798</v>
      </c>
    </row>
    <row r="220" spans="1:21" x14ac:dyDescent="0.2">
      <c r="A220" s="13" t="s">
        <v>17</v>
      </c>
      <c r="B220" s="13" t="s">
        <v>20</v>
      </c>
      <c r="C220" s="13" t="s">
        <v>34</v>
      </c>
      <c r="D220" s="19" t="s">
        <v>16</v>
      </c>
      <c r="E220" s="15">
        <v>10542.097205219341</v>
      </c>
      <c r="F220" s="18">
        <v>376</v>
      </c>
      <c r="G220" s="18">
        <v>0</v>
      </c>
      <c r="H220" s="18">
        <v>52.5</v>
      </c>
      <c r="I220" s="18">
        <v>70</v>
      </c>
      <c r="J220" s="18">
        <v>14</v>
      </c>
      <c r="K220" s="18">
        <f t="shared" si="23"/>
        <v>442.5</v>
      </c>
      <c r="L220" s="18">
        <f t="shared" si="24"/>
        <v>3963828.5491624721</v>
      </c>
      <c r="M220" s="18">
        <f t="shared" si="25"/>
        <v>0</v>
      </c>
      <c r="N220" s="18">
        <f t="shared" si="26"/>
        <v>553460.10327401536</v>
      </c>
      <c r="O220" s="18">
        <f t="shared" si="27"/>
        <v>147589.36087307078</v>
      </c>
      <c r="P220" s="18">
        <f t="shared" si="28"/>
        <v>4664878.0133095579</v>
      </c>
      <c r="Q220" s="16">
        <v>271</v>
      </c>
      <c r="R220" s="17">
        <v>11.5</v>
      </c>
      <c r="S220" s="18">
        <f t="shared" si="30"/>
        <v>442.49999999999994</v>
      </c>
      <c r="T220" s="18">
        <f t="shared" si="29"/>
        <v>13710.610101848941</v>
      </c>
      <c r="U220" s="18">
        <f>T220-(T220*$T$361)</f>
        <v>13662.966709058641</v>
      </c>
    </row>
    <row r="221" spans="1:21" x14ac:dyDescent="0.2">
      <c r="A221" s="13" t="s">
        <v>17</v>
      </c>
      <c r="B221" s="13" t="s">
        <v>20</v>
      </c>
      <c r="C221" s="13" t="s">
        <v>32</v>
      </c>
      <c r="D221" s="14">
        <v>1</v>
      </c>
      <c r="E221" s="15">
        <v>296634.42716768931</v>
      </c>
      <c r="F221" s="18">
        <v>145.66666666666666</v>
      </c>
      <c r="G221" s="18">
        <v>43.333333333333336</v>
      </c>
      <c r="H221" s="18">
        <v>7</v>
      </c>
      <c r="I221" s="18">
        <v>15.333333333333334</v>
      </c>
      <c r="J221" s="18">
        <v>3.0666666666666664</v>
      </c>
      <c r="K221" s="18">
        <f t="shared" si="23"/>
        <v>199.06666666666666</v>
      </c>
      <c r="L221" s="18">
        <f t="shared" si="24"/>
        <v>43209748.224093407</v>
      </c>
      <c r="M221" s="18">
        <f t="shared" si="25"/>
        <v>12854158.51059987</v>
      </c>
      <c r="N221" s="18">
        <f t="shared" si="26"/>
        <v>2076440.9901738251</v>
      </c>
      <c r="O221" s="18">
        <f t="shared" si="27"/>
        <v>909678.90998091386</v>
      </c>
      <c r="P221" s="18">
        <f t="shared" si="28"/>
        <v>59050026.634848014</v>
      </c>
      <c r="Q221" s="16">
        <v>268</v>
      </c>
      <c r="R221" s="17">
        <v>16.5</v>
      </c>
      <c r="S221" s="18">
        <f t="shared" si="30"/>
        <v>199.06666666666663</v>
      </c>
      <c r="T221" s="18">
        <f t="shared" si="29"/>
        <v>165582.44408988164</v>
      </c>
      <c r="U221" s="18">
        <f>T221-(T221*$T$361)</f>
        <v>165007.05689964359</v>
      </c>
    </row>
    <row r="222" spans="1:21" x14ac:dyDescent="0.2">
      <c r="A222" s="13" t="s">
        <v>17</v>
      </c>
      <c r="B222" s="13" t="s">
        <v>20</v>
      </c>
      <c r="C222" s="13" t="s">
        <v>32</v>
      </c>
      <c r="D222" s="14">
        <v>2</v>
      </c>
      <c r="E222" s="15">
        <v>827797.55020955787</v>
      </c>
      <c r="F222" s="18">
        <v>122.2</v>
      </c>
      <c r="G222" s="18">
        <v>114.2</v>
      </c>
      <c r="H222" s="18">
        <v>158</v>
      </c>
      <c r="I222" s="18">
        <v>101</v>
      </c>
      <c r="J222" s="18">
        <v>20.2</v>
      </c>
      <c r="K222" s="18">
        <f t="shared" si="23"/>
        <v>414.59999999999997</v>
      </c>
      <c r="L222" s="18">
        <f t="shared" si="24"/>
        <v>101156860.63560797</v>
      </c>
      <c r="M222" s="18">
        <f t="shared" si="25"/>
        <v>94534480.233931512</v>
      </c>
      <c r="N222" s="18">
        <f t="shared" si="26"/>
        <v>130792012.93311015</v>
      </c>
      <c r="O222" s="18">
        <f t="shared" si="27"/>
        <v>16721510.514233068</v>
      </c>
      <c r="P222" s="18">
        <f t="shared" si="28"/>
        <v>343204864.31688267</v>
      </c>
      <c r="Q222" s="16">
        <v>268</v>
      </c>
      <c r="R222" s="17">
        <v>16.5</v>
      </c>
      <c r="S222" s="18">
        <f t="shared" si="30"/>
        <v>414.59999999999997</v>
      </c>
      <c r="T222" s="18">
        <f t="shared" si="29"/>
        <v>962382.29676916916</v>
      </c>
      <c r="U222" s="18">
        <f>T222-(T222*$T$361)</f>
        <v>959038.08688800409</v>
      </c>
    </row>
    <row r="223" spans="1:21" x14ac:dyDescent="0.2">
      <c r="A223" s="13" t="s">
        <v>17</v>
      </c>
      <c r="B223" s="13" t="s">
        <v>20</v>
      </c>
      <c r="C223" s="13" t="s">
        <v>32</v>
      </c>
      <c r="D223" s="14">
        <v>3</v>
      </c>
      <c r="E223" s="15">
        <v>907931.66605782346</v>
      </c>
      <c r="F223" s="18">
        <v>44.5</v>
      </c>
      <c r="G223" s="18">
        <v>117</v>
      </c>
      <c r="H223" s="18">
        <v>303</v>
      </c>
      <c r="I223" s="18">
        <v>6.333333333333333</v>
      </c>
      <c r="J223" s="18">
        <v>1.2666666666666668</v>
      </c>
      <c r="K223" s="18">
        <f t="shared" si="23"/>
        <v>465.76666666666665</v>
      </c>
      <c r="L223" s="18">
        <f t="shared" si="24"/>
        <v>40402959.139573142</v>
      </c>
      <c r="M223" s="18">
        <f t="shared" si="25"/>
        <v>106228004.92876534</v>
      </c>
      <c r="N223" s="18">
        <f t="shared" si="26"/>
        <v>275103294.81552052</v>
      </c>
      <c r="O223" s="18">
        <f t="shared" si="27"/>
        <v>1150046.7770065765</v>
      </c>
      <c r="P223" s="18">
        <f t="shared" si="28"/>
        <v>422884305.6608656</v>
      </c>
      <c r="Q223" s="16">
        <v>268</v>
      </c>
      <c r="R223" s="17">
        <v>16.5</v>
      </c>
      <c r="S223" s="18">
        <f t="shared" si="30"/>
        <v>465.76666666666671</v>
      </c>
      <c r="T223" s="18">
        <f t="shared" si="29"/>
        <v>1185811.7750154496</v>
      </c>
      <c r="U223" s="18">
        <f>T223-(T223*$T$361)</f>
        <v>1181691.1636237795</v>
      </c>
    </row>
    <row r="224" spans="1:21" x14ac:dyDescent="0.2">
      <c r="A224" s="13" t="s">
        <v>17</v>
      </c>
      <c r="B224" s="13" t="s">
        <v>20</v>
      </c>
      <c r="C224" s="13" t="s">
        <v>32</v>
      </c>
      <c r="D224" s="19" t="s">
        <v>12</v>
      </c>
      <c r="E224" s="15">
        <v>36222.957095974212</v>
      </c>
      <c r="F224" s="18">
        <v>26</v>
      </c>
      <c r="G224" s="18">
        <v>29</v>
      </c>
      <c r="H224" s="18">
        <v>30</v>
      </c>
      <c r="I224" s="18">
        <v>9</v>
      </c>
      <c r="J224" s="18">
        <v>1.8</v>
      </c>
      <c r="K224" s="18">
        <f t="shared" si="23"/>
        <v>86.8</v>
      </c>
      <c r="L224" s="18">
        <f t="shared" si="24"/>
        <v>941796.88449532958</v>
      </c>
      <c r="M224" s="18">
        <f t="shared" si="25"/>
        <v>1050465.7557832522</v>
      </c>
      <c r="N224" s="18">
        <f t="shared" si="26"/>
        <v>1086688.7128792263</v>
      </c>
      <c r="O224" s="18">
        <f t="shared" si="27"/>
        <v>65201.322772753585</v>
      </c>
      <c r="P224" s="18">
        <f t="shared" si="28"/>
        <v>3144152.6759305615</v>
      </c>
      <c r="Q224" s="16">
        <v>268</v>
      </c>
      <c r="R224" s="17">
        <v>16.5</v>
      </c>
      <c r="S224" s="18">
        <f t="shared" si="30"/>
        <v>86.8</v>
      </c>
      <c r="T224" s="18">
        <f t="shared" si="29"/>
        <v>8816.5325968724519</v>
      </c>
      <c r="U224" s="18">
        <f>T224-(T224*$T$361)</f>
        <v>8785.8957745544831</v>
      </c>
    </row>
    <row r="225" spans="1:21" x14ac:dyDescent="0.2">
      <c r="A225" s="13" t="s">
        <v>17</v>
      </c>
      <c r="B225" s="13" t="s">
        <v>20</v>
      </c>
      <c r="C225" s="13" t="s">
        <v>32</v>
      </c>
      <c r="D225" s="19" t="s">
        <v>15</v>
      </c>
      <c r="E225" s="15">
        <v>40520.302906762387</v>
      </c>
      <c r="F225" s="18">
        <v>0</v>
      </c>
      <c r="G225" s="18">
        <v>49.5</v>
      </c>
      <c r="H225" s="18">
        <v>75.5</v>
      </c>
      <c r="I225" s="18">
        <v>23.5</v>
      </c>
      <c r="J225" s="18">
        <v>4.7</v>
      </c>
      <c r="K225" s="18">
        <f t="shared" si="23"/>
        <v>129.69999999999999</v>
      </c>
      <c r="L225" s="18">
        <f t="shared" si="24"/>
        <v>0</v>
      </c>
      <c r="M225" s="18">
        <f t="shared" si="25"/>
        <v>2005754.9938847381</v>
      </c>
      <c r="N225" s="18">
        <f t="shared" si="26"/>
        <v>3059282.8694605604</v>
      </c>
      <c r="O225" s="18">
        <f t="shared" si="27"/>
        <v>190445.42366178322</v>
      </c>
      <c r="P225" s="18">
        <f t="shared" si="28"/>
        <v>5255483.2870070823</v>
      </c>
      <c r="Q225" s="16">
        <v>268</v>
      </c>
      <c r="R225" s="17">
        <v>16.5</v>
      </c>
      <c r="S225" s="18">
        <f t="shared" si="30"/>
        <v>129.70000000000002</v>
      </c>
      <c r="T225" s="18">
        <f t="shared" si="29"/>
        <v>14736.924217111278</v>
      </c>
      <c r="U225" s="18">
        <f>T225-(T225*$T$361)</f>
        <v>14685.714455927708</v>
      </c>
    </row>
    <row r="226" spans="1:21" x14ac:dyDescent="0.2">
      <c r="A226" s="13" t="s">
        <v>17</v>
      </c>
      <c r="B226" s="13" t="s">
        <v>20</v>
      </c>
      <c r="C226" s="13" t="s">
        <v>32</v>
      </c>
      <c r="D226" s="19" t="s">
        <v>16</v>
      </c>
      <c r="E226" s="15">
        <v>106663.11285941354</v>
      </c>
      <c r="F226" s="18">
        <v>40</v>
      </c>
      <c r="G226" s="18">
        <v>195</v>
      </c>
      <c r="H226" s="18">
        <v>247</v>
      </c>
      <c r="I226" s="18">
        <v>0</v>
      </c>
      <c r="J226" s="18">
        <v>0</v>
      </c>
      <c r="K226" s="18">
        <f t="shared" si="23"/>
        <v>482</v>
      </c>
      <c r="L226" s="18">
        <f t="shared" si="24"/>
        <v>4266524.5143765416</v>
      </c>
      <c r="M226" s="18">
        <f t="shared" si="25"/>
        <v>20799307.007585641</v>
      </c>
      <c r="N226" s="18">
        <f t="shared" si="26"/>
        <v>26345788.876275145</v>
      </c>
      <c r="O226" s="18">
        <f t="shared" si="27"/>
        <v>0</v>
      </c>
      <c r="P226" s="18">
        <f t="shared" si="28"/>
        <v>51411620.398237325</v>
      </c>
      <c r="Q226" s="16">
        <v>268</v>
      </c>
      <c r="R226" s="17">
        <v>16.5</v>
      </c>
      <c r="S226" s="18">
        <f t="shared" si="30"/>
        <v>482</v>
      </c>
      <c r="T226" s="18">
        <f t="shared" si="29"/>
        <v>144163.55495998263</v>
      </c>
      <c r="U226" s="18">
        <f>T226-(T226*$T$361)</f>
        <v>143662.59688269923</v>
      </c>
    </row>
    <row r="227" spans="1:21" x14ac:dyDescent="0.2">
      <c r="A227" s="13" t="s">
        <v>17</v>
      </c>
      <c r="B227" s="13" t="s">
        <v>20</v>
      </c>
      <c r="C227" s="13" t="s">
        <v>8</v>
      </c>
      <c r="D227" s="14">
        <v>1</v>
      </c>
      <c r="E227" s="15">
        <v>124179.17894104944</v>
      </c>
      <c r="F227" s="18">
        <v>50</v>
      </c>
      <c r="G227" s="18">
        <v>50.666666666666664</v>
      </c>
      <c r="H227" s="18">
        <v>31</v>
      </c>
      <c r="I227" s="18">
        <v>91.666666666666671</v>
      </c>
      <c r="J227" s="18">
        <v>18.333333333333332</v>
      </c>
      <c r="K227" s="18">
        <f t="shared" si="23"/>
        <v>150</v>
      </c>
      <c r="L227" s="18">
        <f t="shared" si="24"/>
        <v>6208958.9470524723</v>
      </c>
      <c r="M227" s="18">
        <f t="shared" si="25"/>
        <v>6291745.0663465047</v>
      </c>
      <c r="N227" s="18">
        <f t="shared" si="26"/>
        <v>3849554.5471725324</v>
      </c>
      <c r="O227" s="18">
        <f t="shared" si="27"/>
        <v>2276618.280585906</v>
      </c>
      <c r="P227" s="18">
        <f t="shared" si="28"/>
        <v>18626876.841157418</v>
      </c>
      <c r="Q227" s="16">
        <v>231</v>
      </c>
      <c r="R227" s="17">
        <v>20</v>
      </c>
      <c r="S227" s="18">
        <f t="shared" si="30"/>
        <v>150.00000000000003</v>
      </c>
      <c r="T227" s="18">
        <f t="shared" si="29"/>
        <v>58057.797946464685</v>
      </c>
      <c r="U227" s="18">
        <f>T227-(T227*$T$361)</f>
        <v>57856.05123705091</v>
      </c>
    </row>
    <row r="228" spans="1:21" x14ac:dyDescent="0.2">
      <c r="A228" s="13" t="s">
        <v>17</v>
      </c>
      <c r="B228" s="13" t="s">
        <v>20</v>
      </c>
      <c r="C228" s="13" t="s">
        <v>8</v>
      </c>
      <c r="D228" s="14">
        <v>2</v>
      </c>
      <c r="E228" s="15">
        <v>582268.98997184692</v>
      </c>
      <c r="F228" s="18">
        <v>264</v>
      </c>
      <c r="G228" s="18">
        <v>123</v>
      </c>
      <c r="H228" s="18">
        <v>55.2</v>
      </c>
      <c r="I228" s="18">
        <v>9.6</v>
      </c>
      <c r="J228" s="18">
        <v>1.9200000000000004</v>
      </c>
      <c r="K228" s="18">
        <f t="shared" si="23"/>
        <v>444.12</v>
      </c>
      <c r="L228" s="18">
        <f t="shared" si="24"/>
        <v>153719013.35256758</v>
      </c>
      <c r="M228" s="18">
        <f t="shared" si="25"/>
        <v>71619085.766537175</v>
      </c>
      <c r="N228" s="18">
        <f t="shared" si="26"/>
        <v>32141248.24644595</v>
      </c>
      <c r="O228" s="18">
        <f t="shared" si="27"/>
        <v>1117956.4607459463</v>
      </c>
      <c r="P228" s="18">
        <f t="shared" si="28"/>
        <v>258597303.82629666</v>
      </c>
      <c r="Q228" s="16">
        <v>231</v>
      </c>
      <c r="R228" s="17">
        <v>20</v>
      </c>
      <c r="S228" s="18">
        <f t="shared" si="30"/>
        <v>444.12</v>
      </c>
      <c r="T228" s="18">
        <f t="shared" si="29"/>
        <v>806017.57036767795</v>
      </c>
      <c r="U228" s="18">
        <f>T228-(T228*$T$361)</f>
        <v>803216.71676483704</v>
      </c>
    </row>
    <row r="229" spans="1:21" x14ac:dyDescent="0.2">
      <c r="A229" s="13" t="s">
        <v>17</v>
      </c>
      <c r="B229" s="13" t="s">
        <v>20</v>
      </c>
      <c r="C229" s="13" t="s">
        <v>8</v>
      </c>
      <c r="D229" s="14">
        <v>3</v>
      </c>
      <c r="E229" s="15">
        <v>2672567.662023156</v>
      </c>
      <c r="F229" s="18">
        <v>62.210526315789473</v>
      </c>
      <c r="G229" s="18">
        <v>557.47368421052636</v>
      </c>
      <c r="H229" s="18">
        <v>86.78947368421052</v>
      </c>
      <c r="I229" s="18">
        <v>14.578947368421053</v>
      </c>
      <c r="J229" s="18">
        <v>2.9157894736842107</v>
      </c>
      <c r="K229" s="18">
        <f t="shared" si="23"/>
        <v>709.38947368421054</v>
      </c>
      <c r="L229" s="18">
        <f t="shared" si="24"/>
        <v>166261840.86901948</v>
      </c>
      <c r="M229" s="18">
        <f t="shared" si="25"/>
        <v>1489886140.8499615</v>
      </c>
      <c r="N229" s="18">
        <f t="shared" si="26"/>
        <v>231950740.77243072</v>
      </c>
      <c r="O229" s="18">
        <f t="shared" si="27"/>
        <v>7792644.6566359391</v>
      </c>
      <c r="P229" s="18">
        <f t="shared" si="28"/>
        <v>1895891367.1480477</v>
      </c>
      <c r="Q229" s="16">
        <v>231</v>
      </c>
      <c r="R229" s="17">
        <v>20</v>
      </c>
      <c r="S229" s="18">
        <f t="shared" si="30"/>
        <v>709.38947368421054</v>
      </c>
      <c r="T229" s="18">
        <f t="shared" si="29"/>
        <v>5909271.7937082006</v>
      </c>
      <c r="U229" s="18">
        <f>T229-(T229*$T$361)</f>
        <v>5888737.4954471542</v>
      </c>
    </row>
    <row r="230" spans="1:21" x14ac:dyDescent="0.2">
      <c r="A230" s="13" t="s">
        <v>17</v>
      </c>
      <c r="B230" s="13" t="s">
        <v>20</v>
      </c>
      <c r="C230" s="13" t="s">
        <v>8</v>
      </c>
      <c r="D230" s="19" t="s">
        <v>12</v>
      </c>
      <c r="E230" s="15">
        <v>34463.537942872208</v>
      </c>
      <c r="F230" s="18">
        <v>29.5</v>
      </c>
      <c r="G230" s="18">
        <v>2</v>
      </c>
      <c r="H230" s="18">
        <v>46</v>
      </c>
      <c r="I230" s="18">
        <v>4</v>
      </c>
      <c r="J230" s="18">
        <v>0.8</v>
      </c>
      <c r="K230" s="18">
        <f t="shared" si="23"/>
        <v>78.3</v>
      </c>
      <c r="L230" s="18">
        <f t="shared" si="24"/>
        <v>1016674.3693147302</v>
      </c>
      <c r="M230" s="18">
        <f t="shared" si="25"/>
        <v>68927.075885744416</v>
      </c>
      <c r="N230" s="18">
        <f t="shared" si="26"/>
        <v>1585322.7453721217</v>
      </c>
      <c r="O230" s="18">
        <f t="shared" si="27"/>
        <v>27570.830354297766</v>
      </c>
      <c r="P230" s="18">
        <f t="shared" si="28"/>
        <v>2698495.0209268937</v>
      </c>
      <c r="Q230" s="16">
        <v>231</v>
      </c>
      <c r="R230" s="17">
        <v>20</v>
      </c>
      <c r="S230" s="18">
        <f t="shared" si="30"/>
        <v>78.3</v>
      </c>
      <c r="T230" s="18">
        <f t="shared" si="29"/>
        <v>8410.8935717201894</v>
      </c>
      <c r="U230" s="18">
        <f>T230-(T230*$T$361)</f>
        <v>8381.6663161000452</v>
      </c>
    </row>
    <row r="231" spans="1:21" x14ac:dyDescent="0.2">
      <c r="A231" s="13" t="s">
        <v>17</v>
      </c>
      <c r="B231" s="13" t="s">
        <v>20</v>
      </c>
      <c r="C231" s="13" t="s">
        <v>8</v>
      </c>
      <c r="D231" s="19" t="s">
        <v>15</v>
      </c>
      <c r="E231" s="15">
        <v>107597.1819385956</v>
      </c>
      <c r="F231" s="18">
        <v>107</v>
      </c>
      <c r="G231" s="18">
        <v>0</v>
      </c>
      <c r="H231" s="18">
        <v>21.5</v>
      </c>
      <c r="I231" s="18">
        <v>33</v>
      </c>
      <c r="J231" s="18">
        <v>6.6000000000000005</v>
      </c>
      <c r="K231" s="18">
        <f t="shared" si="23"/>
        <v>135.1</v>
      </c>
      <c r="L231" s="18">
        <f t="shared" si="24"/>
        <v>11512898.467429729</v>
      </c>
      <c r="M231" s="18">
        <f t="shared" si="25"/>
        <v>0</v>
      </c>
      <c r="N231" s="18">
        <f t="shared" si="26"/>
        <v>2313339.4116798053</v>
      </c>
      <c r="O231" s="18">
        <f t="shared" si="27"/>
        <v>710141.40079473099</v>
      </c>
      <c r="P231" s="18">
        <f t="shared" si="28"/>
        <v>14536379.279904267</v>
      </c>
      <c r="Q231" s="16">
        <v>231</v>
      </c>
      <c r="R231" s="17">
        <v>20</v>
      </c>
      <c r="S231" s="18">
        <f t="shared" si="30"/>
        <v>135.1</v>
      </c>
      <c r="T231" s="18">
        <f t="shared" si="29"/>
        <v>45308.195158143171</v>
      </c>
      <c r="U231" s="18">
        <f>T231-(T231*$T$361)</f>
        <v>45150.752409607281</v>
      </c>
    </row>
    <row r="232" spans="1:21" x14ac:dyDescent="0.2">
      <c r="A232" s="13" t="s">
        <v>17</v>
      </c>
      <c r="B232" s="13" t="s">
        <v>20</v>
      </c>
      <c r="C232" s="13" t="s">
        <v>8</v>
      </c>
      <c r="D232" s="19" t="s">
        <v>16</v>
      </c>
      <c r="E232" s="15">
        <v>430009.26506833045</v>
      </c>
      <c r="F232" s="18">
        <v>0</v>
      </c>
      <c r="G232" s="18">
        <v>104.5</v>
      </c>
      <c r="H232" s="18">
        <v>0</v>
      </c>
      <c r="I232" s="18">
        <v>0</v>
      </c>
      <c r="J232" s="18">
        <v>0</v>
      </c>
      <c r="K232" s="18">
        <f t="shared" si="23"/>
        <v>104.5</v>
      </c>
      <c r="L232" s="18">
        <f t="shared" si="24"/>
        <v>0</v>
      </c>
      <c r="M232" s="18">
        <f t="shared" si="25"/>
        <v>44935968.199640535</v>
      </c>
      <c r="N232" s="18">
        <f t="shared" si="26"/>
        <v>0</v>
      </c>
      <c r="O232" s="18">
        <f t="shared" si="27"/>
        <v>0</v>
      </c>
      <c r="P232" s="18">
        <f t="shared" si="28"/>
        <v>44935968.199640535</v>
      </c>
      <c r="Q232" s="16">
        <v>231</v>
      </c>
      <c r="R232" s="17">
        <v>20</v>
      </c>
      <c r="S232" s="18">
        <f t="shared" si="30"/>
        <v>104.5</v>
      </c>
      <c r="T232" s="18">
        <f t="shared" si="29"/>
        <v>140060.1606222562</v>
      </c>
      <c r="U232" s="18">
        <f>T232-(T232*$T$361)</f>
        <v>139573.46154780008</v>
      </c>
    </row>
    <row r="233" spans="1:21" x14ac:dyDescent="0.2">
      <c r="A233" s="13" t="s">
        <v>17</v>
      </c>
      <c r="B233" s="13" t="s">
        <v>20</v>
      </c>
      <c r="C233" s="13" t="s">
        <v>30</v>
      </c>
      <c r="D233" s="14">
        <v>1</v>
      </c>
      <c r="E233" s="15">
        <v>118189.1724722104</v>
      </c>
      <c r="F233" s="18">
        <v>0</v>
      </c>
      <c r="G233" s="18">
        <v>224.66666666666666</v>
      </c>
      <c r="H233" s="18">
        <v>24</v>
      </c>
      <c r="I233" s="18">
        <v>2</v>
      </c>
      <c r="J233" s="18">
        <v>0.40000000000000008</v>
      </c>
      <c r="K233" s="18">
        <f t="shared" si="23"/>
        <v>249.06666666666666</v>
      </c>
      <c r="L233" s="18">
        <f t="shared" si="24"/>
        <v>0</v>
      </c>
      <c r="M233" s="18">
        <f t="shared" si="25"/>
        <v>26553167.415423267</v>
      </c>
      <c r="N233" s="18">
        <f t="shared" si="26"/>
        <v>2836540.1393330498</v>
      </c>
      <c r="O233" s="18">
        <f t="shared" si="27"/>
        <v>47275.668988884165</v>
      </c>
      <c r="P233" s="18">
        <f t="shared" si="28"/>
        <v>29436983.223745201</v>
      </c>
      <c r="Q233" s="16">
        <v>247</v>
      </c>
      <c r="R233" s="17">
        <v>21</v>
      </c>
      <c r="S233" s="18">
        <f t="shared" si="30"/>
        <v>249.06666666666663</v>
      </c>
      <c r="T233" s="18">
        <f t="shared" si="29"/>
        <v>84735.607579282732</v>
      </c>
      <c r="U233" s="18">
        <f>T233-(T233*$T$361)</f>
        <v>84441.157383030702</v>
      </c>
    </row>
    <row r="234" spans="1:21" x14ac:dyDescent="0.2">
      <c r="A234" s="13" t="s">
        <v>17</v>
      </c>
      <c r="B234" s="13" t="s">
        <v>20</v>
      </c>
      <c r="C234" s="13" t="s">
        <v>30</v>
      </c>
      <c r="D234" s="14">
        <v>2</v>
      </c>
      <c r="E234" s="15">
        <v>75322.617688125756</v>
      </c>
      <c r="F234" s="18">
        <v>26.666666666666668</v>
      </c>
      <c r="G234" s="18">
        <v>376</v>
      </c>
      <c r="H234" s="18">
        <v>63.333333333333336</v>
      </c>
      <c r="I234" s="18">
        <v>35</v>
      </c>
      <c r="J234" s="18">
        <v>7</v>
      </c>
      <c r="K234" s="18">
        <f t="shared" si="23"/>
        <v>473</v>
      </c>
      <c r="L234" s="18">
        <f t="shared" si="24"/>
        <v>2008603.1383500202</v>
      </c>
      <c r="M234" s="18">
        <f t="shared" si="25"/>
        <v>28321304.250735283</v>
      </c>
      <c r="N234" s="18">
        <f t="shared" si="26"/>
        <v>4770432.4535812978</v>
      </c>
      <c r="O234" s="18">
        <f t="shared" si="27"/>
        <v>527258.32381688035</v>
      </c>
      <c r="P234" s="18">
        <f t="shared" si="28"/>
        <v>35627598.166483484</v>
      </c>
      <c r="Q234" s="16">
        <v>247</v>
      </c>
      <c r="R234" s="17">
        <v>21</v>
      </c>
      <c r="S234" s="18">
        <f t="shared" si="30"/>
        <v>473</v>
      </c>
      <c r="T234" s="18">
        <f t="shared" si="29"/>
        <v>102555.55585574801</v>
      </c>
      <c r="U234" s="18">
        <f>T234-(T234*$T$361)</f>
        <v>102199.1826094689</v>
      </c>
    </row>
    <row r="235" spans="1:21" x14ac:dyDescent="0.2">
      <c r="A235" s="13" t="s">
        <v>17</v>
      </c>
      <c r="B235" s="13" t="s">
        <v>20</v>
      </c>
      <c r="C235" s="13" t="s">
        <v>30</v>
      </c>
      <c r="D235" s="14">
        <v>3</v>
      </c>
      <c r="E235" s="15">
        <v>369975.96596441627</v>
      </c>
      <c r="F235" s="18">
        <v>142.5</v>
      </c>
      <c r="G235" s="18">
        <v>472.25</v>
      </c>
      <c r="H235" s="18">
        <v>82.5</v>
      </c>
      <c r="I235" s="18">
        <v>56.5</v>
      </c>
      <c r="J235" s="18">
        <v>11.3</v>
      </c>
      <c r="K235" s="18">
        <f t="shared" si="23"/>
        <v>708.55</v>
      </c>
      <c r="L235" s="18">
        <f t="shared" si="24"/>
        <v>52721575.149929322</v>
      </c>
      <c r="M235" s="18">
        <f t="shared" si="25"/>
        <v>174721149.92669559</v>
      </c>
      <c r="N235" s="18">
        <f t="shared" si="26"/>
        <v>30523017.192064341</v>
      </c>
      <c r="O235" s="18">
        <f t="shared" si="27"/>
        <v>4180728.4153979043</v>
      </c>
      <c r="P235" s="18">
        <f t="shared" si="28"/>
        <v>262146470.68408716</v>
      </c>
      <c r="Q235" s="16">
        <v>247</v>
      </c>
      <c r="R235" s="17">
        <v>21</v>
      </c>
      <c r="S235" s="18">
        <f t="shared" si="30"/>
        <v>708.55000000000007</v>
      </c>
      <c r="T235" s="18">
        <f t="shared" si="29"/>
        <v>754599.75974245335</v>
      </c>
      <c r="U235" s="18">
        <f>T235-(T235*$T$361)</f>
        <v>751977.5793663935</v>
      </c>
    </row>
    <row r="236" spans="1:21" x14ac:dyDescent="0.2">
      <c r="A236" s="13" t="s">
        <v>17</v>
      </c>
      <c r="B236" s="13" t="s">
        <v>20</v>
      </c>
      <c r="C236" s="13" t="s">
        <v>30</v>
      </c>
      <c r="D236" s="19" t="s">
        <v>12</v>
      </c>
      <c r="E236" s="15">
        <v>19155.466804649692</v>
      </c>
      <c r="F236" s="18">
        <v>63</v>
      </c>
      <c r="G236" s="18">
        <v>224.5</v>
      </c>
      <c r="H236" s="18">
        <v>0</v>
      </c>
      <c r="I236" s="18">
        <v>18.5</v>
      </c>
      <c r="J236" s="18">
        <v>3.7</v>
      </c>
      <c r="K236" s="18">
        <f t="shared" si="23"/>
        <v>291.2</v>
      </c>
      <c r="L236" s="18">
        <f t="shared" si="24"/>
        <v>1206794.4086929306</v>
      </c>
      <c r="M236" s="18">
        <f t="shared" si="25"/>
        <v>4300402.2976438561</v>
      </c>
      <c r="N236" s="18">
        <f t="shared" si="26"/>
        <v>0</v>
      </c>
      <c r="O236" s="18">
        <f t="shared" si="27"/>
        <v>70875.227177203866</v>
      </c>
      <c r="P236" s="18">
        <f t="shared" si="28"/>
        <v>5578071.9335139906</v>
      </c>
      <c r="Q236" s="16">
        <v>247</v>
      </c>
      <c r="R236" s="17">
        <v>21</v>
      </c>
      <c r="S236" s="18">
        <f t="shared" si="30"/>
        <v>291.20000000000005</v>
      </c>
      <c r="T236" s="18">
        <f t="shared" si="29"/>
        <v>16056.717185135412</v>
      </c>
      <c r="U236" s="18">
        <f>T236-(T236*$T$361)</f>
        <v>16000.921237464856</v>
      </c>
    </row>
    <row r="237" spans="1:21" x14ac:dyDescent="0.2">
      <c r="A237" s="13" t="s">
        <v>17</v>
      </c>
      <c r="B237" s="13" t="s">
        <v>20</v>
      </c>
      <c r="C237" s="13" t="s">
        <v>30</v>
      </c>
      <c r="D237" s="19" t="s">
        <v>15</v>
      </c>
      <c r="E237" s="15">
        <v>51341.856304800487</v>
      </c>
      <c r="F237" s="18">
        <v>95</v>
      </c>
      <c r="G237" s="18">
        <v>20.5</v>
      </c>
      <c r="H237" s="18">
        <v>1.5</v>
      </c>
      <c r="I237" s="18">
        <v>3</v>
      </c>
      <c r="J237" s="18">
        <v>0.60000000000000009</v>
      </c>
      <c r="K237" s="18">
        <f t="shared" si="23"/>
        <v>117.6</v>
      </c>
      <c r="L237" s="18">
        <f t="shared" si="24"/>
        <v>4877476.3489560466</v>
      </c>
      <c r="M237" s="18">
        <f t="shared" si="25"/>
        <v>1052508.05424841</v>
      </c>
      <c r="N237" s="18">
        <f t="shared" si="26"/>
        <v>77012.784457200731</v>
      </c>
      <c r="O237" s="18">
        <f t="shared" si="27"/>
        <v>30805.113782880297</v>
      </c>
      <c r="P237" s="18">
        <f t="shared" si="28"/>
        <v>6037802.3014445379</v>
      </c>
      <c r="Q237" s="16">
        <v>247</v>
      </c>
      <c r="R237" s="17">
        <v>21</v>
      </c>
      <c r="S237" s="18">
        <f t="shared" si="30"/>
        <v>117.60000000000001</v>
      </c>
      <c r="T237" s="18">
        <f t="shared" si="29"/>
        <v>17380.070592417273</v>
      </c>
      <c r="U237" s="18">
        <f>T237-(T237*$T$361)</f>
        <v>17319.676085987103</v>
      </c>
    </row>
    <row r="238" spans="1:21" x14ac:dyDescent="0.2">
      <c r="A238" s="13" t="s">
        <v>17</v>
      </c>
      <c r="B238" s="13" t="s">
        <v>20</v>
      </c>
      <c r="C238" s="13" t="s">
        <v>30</v>
      </c>
      <c r="D238" s="19" t="s">
        <v>16</v>
      </c>
      <c r="E238" s="15">
        <v>60277.054735838203</v>
      </c>
      <c r="F238" s="18">
        <v>102</v>
      </c>
      <c r="G238" s="18">
        <v>196.5</v>
      </c>
      <c r="H238" s="18">
        <v>0</v>
      </c>
      <c r="I238" s="18">
        <v>0</v>
      </c>
      <c r="J238" s="18">
        <v>0</v>
      </c>
      <c r="K238" s="18">
        <f t="shared" si="23"/>
        <v>298.5</v>
      </c>
      <c r="L238" s="18">
        <f t="shared" si="24"/>
        <v>6148259.5830554962</v>
      </c>
      <c r="M238" s="18">
        <f t="shared" si="25"/>
        <v>11844441.255592206</v>
      </c>
      <c r="N238" s="18">
        <f t="shared" si="26"/>
        <v>0</v>
      </c>
      <c r="O238" s="18">
        <f t="shared" si="27"/>
        <v>0</v>
      </c>
      <c r="P238" s="18">
        <f t="shared" si="28"/>
        <v>17992700.838647701</v>
      </c>
      <c r="Q238" s="16">
        <v>247</v>
      </c>
      <c r="R238" s="17">
        <v>21</v>
      </c>
      <c r="S238" s="18">
        <f t="shared" si="30"/>
        <v>298.49999999999994</v>
      </c>
      <c r="T238" s="18">
        <f t="shared" si="29"/>
        <v>51792.754235945409</v>
      </c>
      <c r="U238" s="18">
        <f>T238-(T238*$T$361)</f>
        <v>51612.778106843623</v>
      </c>
    </row>
    <row r="239" spans="1:21" x14ac:dyDescent="0.2">
      <c r="A239" s="13" t="s">
        <v>21</v>
      </c>
      <c r="B239" s="13" t="s">
        <v>22</v>
      </c>
      <c r="C239" s="13" t="s">
        <v>27</v>
      </c>
      <c r="D239" s="14">
        <v>1</v>
      </c>
      <c r="E239" s="15">
        <v>329576.32141312677</v>
      </c>
      <c r="F239" s="18">
        <v>190</v>
      </c>
      <c r="G239" s="18">
        <v>57.666666666666664</v>
      </c>
      <c r="H239" s="18">
        <v>13</v>
      </c>
      <c r="I239" s="18">
        <v>10</v>
      </c>
      <c r="J239" s="18">
        <v>2</v>
      </c>
      <c r="K239" s="18">
        <f t="shared" si="23"/>
        <v>262.66666666666663</v>
      </c>
      <c r="L239" s="18">
        <f t="shared" si="24"/>
        <v>62619501.068494089</v>
      </c>
      <c r="M239" s="18">
        <f t="shared" si="25"/>
        <v>19005567.868156977</v>
      </c>
      <c r="N239" s="18">
        <f t="shared" si="26"/>
        <v>4284492.1783706481</v>
      </c>
      <c r="O239" s="18">
        <f t="shared" si="27"/>
        <v>659152.64282625355</v>
      </c>
      <c r="P239" s="18">
        <f t="shared" si="28"/>
        <v>86568713.75784798</v>
      </c>
      <c r="Q239" s="16">
        <v>294</v>
      </c>
      <c r="R239" s="17">
        <v>10.5</v>
      </c>
      <c r="S239" s="18">
        <f t="shared" si="30"/>
        <v>262.66666666666669</v>
      </c>
      <c r="T239" s="18">
        <f t="shared" si="29"/>
        <v>237180.60861206305</v>
      </c>
      <c r="U239" s="18">
        <f>T239-(T239*$T$361)</f>
        <v>236356.422903739</v>
      </c>
    </row>
    <row r="240" spans="1:21" x14ac:dyDescent="0.2">
      <c r="A240" s="13" t="s">
        <v>21</v>
      </c>
      <c r="B240" s="13" t="s">
        <v>22</v>
      </c>
      <c r="C240" s="13" t="s">
        <v>27</v>
      </c>
      <c r="D240" s="14">
        <v>2</v>
      </c>
      <c r="E240" s="15">
        <v>607774.75658398704</v>
      </c>
      <c r="F240" s="18">
        <v>364</v>
      </c>
      <c r="G240" s="18">
        <v>20.8</v>
      </c>
      <c r="H240" s="18">
        <v>30.8</v>
      </c>
      <c r="I240" s="18">
        <v>10</v>
      </c>
      <c r="J240" s="18">
        <v>2</v>
      </c>
      <c r="K240" s="18">
        <f t="shared" si="23"/>
        <v>417.6</v>
      </c>
      <c r="L240" s="18">
        <f t="shared" si="24"/>
        <v>221230011.39657128</v>
      </c>
      <c r="M240" s="18">
        <f t="shared" si="25"/>
        <v>12641714.93694693</v>
      </c>
      <c r="N240" s="18">
        <f t="shared" si="26"/>
        <v>18719462.5027868</v>
      </c>
      <c r="O240" s="18">
        <f t="shared" si="27"/>
        <v>1215549.5131679741</v>
      </c>
      <c r="P240" s="18">
        <f t="shared" si="28"/>
        <v>253806738.349473</v>
      </c>
      <c r="Q240" s="16">
        <v>294</v>
      </c>
      <c r="R240" s="17">
        <v>10.5</v>
      </c>
      <c r="S240" s="18">
        <f t="shared" si="30"/>
        <v>417.6</v>
      </c>
      <c r="T240" s="18">
        <f t="shared" si="29"/>
        <v>695378.66578401532</v>
      </c>
      <c r="U240" s="18">
        <f>T240-(T240*$T$361)</f>
        <v>692962.27448808937</v>
      </c>
    </row>
    <row r="241" spans="1:21" x14ac:dyDescent="0.2">
      <c r="A241" s="13" t="s">
        <v>21</v>
      </c>
      <c r="B241" s="13" t="s">
        <v>22</v>
      </c>
      <c r="C241" s="13" t="s">
        <v>27</v>
      </c>
      <c r="D241" s="14">
        <v>3</v>
      </c>
      <c r="E241" s="15">
        <v>966277.42800706509</v>
      </c>
      <c r="F241" s="18">
        <v>699.125</v>
      </c>
      <c r="G241" s="18">
        <v>163.25</v>
      </c>
      <c r="H241" s="18">
        <v>70.375</v>
      </c>
      <c r="I241" s="18">
        <v>7.75</v>
      </c>
      <c r="J241" s="18">
        <v>1.5500000000000003</v>
      </c>
      <c r="K241" s="18">
        <f t="shared" si="23"/>
        <v>934.3</v>
      </c>
      <c r="L241" s="18">
        <f t="shared" si="24"/>
        <v>675548706.85543942</v>
      </c>
      <c r="M241" s="18">
        <f t="shared" si="25"/>
        <v>157744790.12215337</v>
      </c>
      <c r="N241" s="18">
        <f t="shared" si="26"/>
        <v>68001773.995997205</v>
      </c>
      <c r="O241" s="18">
        <f t="shared" si="27"/>
        <v>1497730.0134109512</v>
      </c>
      <c r="P241" s="18">
        <f t="shared" si="28"/>
        <v>902793000.98700094</v>
      </c>
      <c r="Q241" s="16">
        <v>294</v>
      </c>
      <c r="R241" s="17">
        <v>10.5</v>
      </c>
      <c r="S241" s="18">
        <f t="shared" si="30"/>
        <v>934.30000000000007</v>
      </c>
      <c r="T241" s="18">
        <f t="shared" si="29"/>
        <v>2473468.5792347933</v>
      </c>
      <c r="U241" s="18">
        <f>T241-(T241*$T$361)</f>
        <v>2464873.4522346421</v>
      </c>
    </row>
    <row r="242" spans="1:21" x14ac:dyDescent="0.2">
      <c r="A242" s="13" t="s">
        <v>21</v>
      </c>
      <c r="B242" s="13" t="s">
        <v>22</v>
      </c>
      <c r="C242" s="13" t="s">
        <v>27</v>
      </c>
      <c r="D242" s="19" t="s">
        <v>12</v>
      </c>
      <c r="E242" s="15">
        <v>19427.829408866783</v>
      </c>
      <c r="F242" s="18">
        <v>114.5</v>
      </c>
      <c r="G242" s="18">
        <v>0</v>
      </c>
      <c r="H242" s="18">
        <v>0</v>
      </c>
      <c r="I242" s="18">
        <v>10.5</v>
      </c>
      <c r="J242" s="18">
        <v>2.1</v>
      </c>
      <c r="K242" s="18">
        <f t="shared" si="23"/>
        <v>116.6</v>
      </c>
      <c r="L242" s="18">
        <f t="shared" si="24"/>
        <v>2224486.4673152468</v>
      </c>
      <c r="M242" s="18">
        <f t="shared" si="25"/>
        <v>0</v>
      </c>
      <c r="N242" s="18">
        <f t="shared" si="26"/>
        <v>0</v>
      </c>
      <c r="O242" s="18">
        <f t="shared" si="27"/>
        <v>40798.441758620247</v>
      </c>
      <c r="P242" s="18">
        <f t="shared" si="28"/>
        <v>2265284.9090738669</v>
      </c>
      <c r="Q242" s="16">
        <v>294</v>
      </c>
      <c r="R242" s="17">
        <v>10.5</v>
      </c>
      <c r="S242" s="18">
        <f t="shared" si="30"/>
        <v>116.60000000000001</v>
      </c>
      <c r="T242" s="18">
        <f t="shared" si="29"/>
        <v>6206.4183478197274</v>
      </c>
      <c r="U242" s="18">
        <f>T242-(T242*$T$361)</f>
        <v>6184.851486464212</v>
      </c>
    </row>
    <row r="243" spans="1:21" x14ac:dyDescent="0.2">
      <c r="A243" s="13" t="s">
        <v>21</v>
      </c>
      <c r="B243" s="13" t="s">
        <v>22</v>
      </c>
      <c r="C243" s="13" t="s">
        <v>27</v>
      </c>
      <c r="D243" s="19" t="s">
        <v>15</v>
      </c>
      <c r="E243" s="15">
        <v>84968.877123125843</v>
      </c>
      <c r="F243" s="18">
        <v>119.5</v>
      </c>
      <c r="G243" s="18">
        <v>0</v>
      </c>
      <c r="H243" s="18">
        <v>15</v>
      </c>
      <c r="I243" s="18">
        <v>0</v>
      </c>
      <c r="J243" s="18">
        <v>0</v>
      </c>
      <c r="K243" s="18">
        <f t="shared" si="23"/>
        <v>134.5</v>
      </c>
      <c r="L243" s="18">
        <f t="shared" si="24"/>
        <v>10153780.816213539</v>
      </c>
      <c r="M243" s="18">
        <f t="shared" si="25"/>
        <v>0</v>
      </c>
      <c r="N243" s="18">
        <f t="shared" si="26"/>
        <v>1274533.1568468877</v>
      </c>
      <c r="O243" s="18">
        <f t="shared" si="27"/>
        <v>0</v>
      </c>
      <c r="P243" s="18">
        <f t="shared" si="28"/>
        <v>11428313.973060427</v>
      </c>
      <c r="Q243" s="16">
        <v>294</v>
      </c>
      <c r="R243" s="17">
        <v>10.5</v>
      </c>
      <c r="S243" s="18">
        <f t="shared" si="30"/>
        <v>134.50000000000003</v>
      </c>
      <c r="T243" s="18">
        <f t="shared" si="29"/>
        <v>31311.247977211478</v>
      </c>
      <c r="U243" s="18">
        <f>T243-(T243*$T$361)</f>
        <v>31202.44362240515</v>
      </c>
    </row>
    <row r="244" spans="1:21" x14ac:dyDescent="0.2">
      <c r="A244" s="13" t="s">
        <v>21</v>
      </c>
      <c r="B244" s="13" t="s">
        <v>22</v>
      </c>
      <c r="C244" s="13" t="s">
        <v>27</v>
      </c>
      <c r="D244" s="19" t="s">
        <v>16</v>
      </c>
      <c r="E244" s="15">
        <v>200330.38668576031</v>
      </c>
      <c r="F244" s="18">
        <v>134</v>
      </c>
      <c r="G244" s="18">
        <v>318.5</v>
      </c>
      <c r="H244" s="18">
        <v>88.5</v>
      </c>
      <c r="I244" s="18">
        <v>3.5</v>
      </c>
      <c r="J244" s="18">
        <v>0.70000000000000007</v>
      </c>
      <c r="K244" s="18">
        <f t="shared" si="23"/>
        <v>541.70000000000005</v>
      </c>
      <c r="L244" s="18">
        <f t="shared" si="24"/>
        <v>26844271.815891881</v>
      </c>
      <c r="M244" s="18">
        <f t="shared" si="25"/>
        <v>63805228.159414656</v>
      </c>
      <c r="N244" s="18">
        <f t="shared" si="26"/>
        <v>17729239.221689787</v>
      </c>
      <c r="O244" s="18">
        <f t="shared" si="27"/>
        <v>140231.27068003223</v>
      </c>
      <c r="P244" s="18">
        <f t="shared" si="28"/>
        <v>108518970.46767636</v>
      </c>
      <c r="Q244" s="16">
        <v>294</v>
      </c>
      <c r="R244" s="17">
        <v>10.5</v>
      </c>
      <c r="S244" s="18">
        <f t="shared" si="30"/>
        <v>541.69999999999993</v>
      </c>
      <c r="T244" s="18">
        <f t="shared" si="29"/>
        <v>297319.83235276636</v>
      </c>
      <c r="U244" s="18">
        <f>T244-(T244*$T$361)</f>
        <v>296286.66712876083</v>
      </c>
    </row>
    <row r="245" spans="1:21" x14ac:dyDescent="0.2">
      <c r="A245" s="13" t="s">
        <v>21</v>
      </c>
      <c r="B245" s="13" t="s">
        <v>22</v>
      </c>
      <c r="C245" s="13" t="s">
        <v>34</v>
      </c>
      <c r="D245" s="14">
        <v>1</v>
      </c>
      <c r="E245" s="15">
        <v>1048.997683922775</v>
      </c>
      <c r="F245" s="18">
        <v>78.5</v>
      </c>
      <c r="G245" s="18">
        <v>76.5</v>
      </c>
      <c r="H245" s="18">
        <v>15.5</v>
      </c>
      <c r="I245" s="18">
        <v>0</v>
      </c>
      <c r="J245" s="18">
        <v>0</v>
      </c>
      <c r="K245" s="18">
        <f t="shared" si="23"/>
        <v>170.5</v>
      </c>
      <c r="L245" s="18">
        <f t="shared" si="24"/>
        <v>82346.318187937839</v>
      </c>
      <c r="M245" s="18">
        <f t="shared" si="25"/>
        <v>80248.322820092289</v>
      </c>
      <c r="N245" s="18">
        <f t="shared" si="26"/>
        <v>16259.464100803012</v>
      </c>
      <c r="O245" s="18">
        <f t="shared" si="27"/>
        <v>0</v>
      </c>
      <c r="P245" s="18">
        <f t="shared" si="28"/>
        <v>178854.10510883314</v>
      </c>
      <c r="Q245" s="16">
        <v>271</v>
      </c>
      <c r="R245" s="17">
        <v>11.5</v>
      </c>
      <c r="S245" s="18">
        <f t="shared" si="30"/>
        <v>170.5</v>
      </c>
      <c r="T245" s="18">
        <f t="shared" si="29"/>
        <v>525.67267424053728</v>
      </c>
      <c r="U245" s="18">
        <f>T245-(T245*$T$361)</f>
        <v>523.84599916831769</v>
      </c>
    </row>
    <row r="246" spans="1:21" x14ac:dyDescent="0.2">
      <c r="A246" s="13" t="s">
        <v>21</v>
      </c>
      <c r="B246" s="13" t="s">
        <v>22</v>
      </c>
      <c r="C246" s="13" t="s">
        <v>34</v>
      </c>
      <c r="D246" s="14">
        <v>2</v>
      </c>
      <c r="E246" s="15">
        <v>46710.47339426422</v>
      </c>
      <c r="F246" s="18">
        <v>413</v>
      </c>
      <c r="G246" s="18">
        <v>45</v>
      </c>
      <c r="H246" s="18">
        <v>248.66666666666666</v>
      </c>
      <c r="I246" s="18">
        <v>5.333333333333333</v>
      </c>
      <c r="J246" s="18">
        <v>1.0666666666666667</v>
      </c>
      <c r="K246" s="18">
        <f t="shared" si="23"/>
        <v>707.73333333333335</v>
      </c>
      <c r="L246" s="18">
        <f t="shared" si="24"/>
        <v>19291425.511831123</v>
      </c>
      <c r="M246" s="18">
        <f t="shared" si="25"/>
        <v>2101971.3027418898</v>
      </c>
      <c r="N246" s="18">
        <f t="shared" si="26"/>
        <v>11615337.717373703</v>
      </c>
      <c r="O246" s="18">
        <f t="shared" si="27"/>
        <v>49824.504953881835</v>
      </c>
      <c r="P246" s="18">
        <f t="shared" si="28"/>
        <v>33058559.036900599</v>
      </c>
      <c r="Q246" s="16">
        <v>271</v>
      </c>
      <c r="R246" s="17">
        <v>11.5</v>
      </c>
      <c r="S246" s="18">
        <f t="shared" si="30"/>
        <v>707.73333333333335</v>
      </c>
      <c r="T246" s="18">
        <f t="shared" si="29"/>
        <v>97162.886615835159</v>
      </c>
      <c r="U246" s="18">
        <f>T246-(T246*$T$361)</f>
        <v>96825.252510766892</v>
      </c>
    </row>
    <row r="247" spans="1:21" x14ac:dyDescent="0.2">
      <c r="A247" s="13" t="s">
        <v>21</v>
      </c>
      <c r="B247" s="13" t="s">
        <v>22</v>
      </c>
      <c r="C247" s="13" t="s">
        <v>34</v>
      </c>
      <c r="D247" s="14">
        <v>3</v>
      </c>
      <c r="E247" s="15">
        <v>127240.76064294863</v>
      </c>
      <c r="F247" s="18">
        <v>626</v>
      </c>
      <c r="G247" s="18">
        <v>345</v>
      </c>
      <c r="H247" s="18">
        <v>73</v>
      </c>
      <c r="I247" s="18">
        <v>71.333333333333329</v>
      </c>
      <c r="J247" s="18">
        <v>14.266666666666667</v>
      </c>
      <c r="K247" s="18">
        <f t="shared" si="23"/>
        <v>1058.2666666666667</v>
      </c>
      <c r="L247" s="18">
        <f t="shared" si="24"/>
        <v>79652716.162485838</v>
      </c>
      <c r="M247" s="18">
        <f t="shared" si="25"/>
        <v>43898062.42181728</v>
      </c>
      <c r="N247" s="18">
        <f t="shared" si="26"/>
        <v>9288575.5269352496</v>
      </c>
      <c r="O247" s="18">
        <f t="shared" si="27"/>
        <v>1815301.5185060673</v>
      </c>
      <c r="P247" s="18">
        <f t="shared" si="28"/>
        <v>134654655.62974444</v>
      </c>
      <c r="Q247" s="16">
        <v>271</v>
      </c>
      <c r="R247" s="17">
        <v>11.5</v>
      </c>
      <c r="S247" s="18">
        <f t="shared" si="30"/>
        <v>1058.2666666666667</v>
      </c>
      <c r="T247" s="18">
        <f t="shared" si="29"/>
        <v>395765.43619590939</v>
      </c>
      <c r="U247" s="18">
        <f>T247-(T247*$T$361)</f>
        <v>394390.17951590481</v>
      </c>
    </row>
    <row r="248" spans="1:21" x14ac:dyDescent="0.2">
      <c r="A248" s="13" t="s">
        <v>21</v>
      </c>
      <c r="B248" s="13" t="s">
        <v>22</v>
      </c>
      <c r="C248" s="13" t="s">
        <v>34</v>
      </c>
      <c r="D248" s="19" t="s">
        <v>12</v>
      </c>
      <c r="E248" s="15">
        <v>462.74537324097128</v>
      </c>
      <c r="F248" s="18">
        <v>112.66666666666667</v>
      </c>
      <c r="G248" s="18">
        <v>2.3333333333333335</v>
      </c>
      <c r="H248" s="18">
        <v>11.666666666666666</v>
      </c>
      <c r="I248" s="18">
        <v>0</v>
      </c>
      <c r="J248" s="18">
        <v>0</v>
      </c>
      <c r="K248" s="18">
        <f t="shared" si="23"/>
        <v>126.66666666666667</v>
      </c>
      <c r="L248" s="18">
        <f t="shared" si="24"/>
        <v>52135.978718482766</v>
      </c>
      <c r="M248" s="18">
        <f t="shared" si="25"/>
        <v>1079.739204228933</v>
      </c>
      <c r="N248" s="18">
        <f t="shared" si="26"/>
        <v>5398.6960211446649</v>
      </c>
      <c r="O248" s="18">
        <f t="shared" si="27"/>
        <v>0</v>
      </c>
      <c r="P248" s="18">
        <f t="shared" si="28"/>
        <v>58614.413943856365</v>
      </c>
      <c r="Q248" s="16">
        <v>271</v>
      </c>
      <c r="R248" s="17">
        <v>11.5</v>
      </c>
      <c r="S248" s="18">
        <f t="shared" si="30"/>
        <v>126.66666666666667</v>
      </c>
      <c r="T248" s="18">
        <f t="shared" si="29"/>
        <v>172.27446755085458</v>
      </c>
      <c r="U248" s="18">
        <f>T248-(T248*$T$361)</f>
        <v>171.6758260561075</v>
      </c>
    </row>
    <row r="249" spans="1:21" x14ac:dyDescent="0.2">
      <c r="A249" s="13" t="s">
        <v>21</v>
      </c>
      <c r="B249" s="13" t="s">
        <v>22</v>
      </c>
      <c r="C249" s="13" t="s">
        <v>34</v>
      </c>
      <c r="D249" s="19" t="s">
        <v>15</v>
      </c>
      <c r="E249" s="15">
        <v>11034.45911042266</v>
      </c>
      <c r="F249" s="18">
        <v>50.5</v>
      </c>
      <c r="G249" s="18">
        <v>40</v>
      </c>
      <c r="H249" s="18">
        <v>19</v>
      </c>
      <c r="I249" s="18">
        <v>5</v>
      </c>
      <c r="J249" s="18">
        <v>1</v>
      </c>
      <c r="K249" s="18">
        <f t="shared" si="23"/>
        <v>110.5</v>
      </c>
      <c r="L249" s="18">
        <f t="shared" si="24"/>
        <v>557240.18507634429</v>
      </c>
      <c r="M249" s="18">
        <f t="shared" si="25"/>
        <v>441378.36441690638</v>
      </c>
      <c r="N249" s="18">
        <f t="shared" si="26"/>
        <v>209654.72309803055</v>
      </c>
      <c r="O249" s="18">
        <f t="shared" si="27"/>
        <v>11034.45911042266</v>
      </c>
      <c r="P249" s="18">
        <f t="shared" si="28"/>
        <v>1219307.731701704</v>
      </c>
      <c r="Q249" s="16">
        <v>271</v>
      </c>
      <c r="R249" s="17">
        <v>11.5</v>
      </c>
      <c r="S249" s="18">
        <f t="shared" si="30"/>
        <v>110.5</v>
      </c>
      <c r="T249" s="18">
        <f t="shared" si="29"/>
        <v>3583.6849014775175</v>
      </c>
      <c r="U249" s="18">
        <f>T249-(T249*$T$361)</f>
        <v>3571.2318518955199</v>
      </c>
    </row>
    <row r="250" spans="1:21" x14ac:dyDescent="0.2">
      <c r="A250" s="13" t="s">
        <v>21</v>
      </c>
      <c r="B250" s="13" t="s">
        <v>22</v>
      </c>
      <c r="C250" s="13" t="s">
        <v>34</v>
      </c>
      <c r="D250" s="19" t="s">
        <v>16</v>
      </c>
      <c r="E250" s="15">
        <v>29274.229718499955</v>
      </c>
      <c r="F250" s="18">
        <v>142</v>
      </c>
      <c r="G250" s="18">
        <v>2.5</v>
      </c>
      <c r="H250" s="18">
        <v>31.5</v>
      </c>
      <c r="I250" s="18">
        <v>4.5</v>
      </c>
      <c r="J250" s="18">
        <v>0.9</v>
      </c>
      <c r="K250" s="18">
        <f t="shared" si="23"/>
        <v>176.9</v>
      </c>
      <c r="L250" s="18">
        <f t="shared" si="24"/>
        <v>4156940.6200269936</v>
      </c>
      <c r="M250" s="18">
        <f t="shared" si="25"/>
        <v>73185.574296249892</v>
      </c>
      <c r="N250" s="18">
        <f t="shared" si="26"/>
        <v>922138.23613274854</v>
      </c>
      <c r="O250" s="18">
        <f t="shared" si="27"/>
        <v>26346.80674664996</v>
      </c>
      <c r="P250" s="18">
        <f t="shared" si="28"/>
        <v>5178611.2372026416</v>
      </c>
      <c r="Q250" s="16">
        <v>271</v>
      </c>
      <c r="R250" s="17">
        <v>11.5</v>
      </c>
      <c r="S250" s="18">
        <f t="shared" si="30"/>
        <v>176.89999999999998</v>
      </c>
      <c r="T250" s="18">
        <f t="shared" si="29"/>
        <v>15220.530813401861</v>
      </c>
      <c r="U250" s="18">
        <f>T250-(T250*$T$361)</f>
        <v>15167.640553768413</v>
      </c>
    </row>
    <row r="251" spans="1:21" x14ac:dyDescent="0.2">
      <c r="A251" s="13" t="s">
        <v>21</v>
      </c>
      <c r="B251" s="13" t="s">
        <v>22</v>
      </c>
      <c r="C251" s="13" t="s">
        <v>32</v>
      </c>
      <c r="D251" s="14">
        <v>1</v>
      </c>
      <c r="E251" s="15">
        <v>1319434.4827511667</v>
      </c>
      <c r="F251" s="18">
        <v>168.2</v>
      </c>
      <c r="G251" s="18">
        <v>158.4</v>
      </c>
      <c r="H251" s="18">
        <v>62.7</v>
      </c>
      <c r="I251" s="18">
        <v>42.7</v>
      </c>
      <c r="J251" s="18">
        <v>8.5400000000000009</v>
      </c>
      <c r="K251" s="18">
        <f t="shared" si="23"/>
        <v>397.84000000000003</v>
      </c>
      <c r="L251" s="18">
        <f t="shared" si="24"/>
        <v>221928879.99874622</v>
      </c>
      <c r="M251" s="18">
        <f t="shared" si="25"/>
        <v>208998422.06778482</v>
      </c>
      <c r="N251" s="18">
        <f t="shared" si="26"/>
        <v>82728542.06849815</v>
      </c>
      <c r="O251" s="18">
        <f t="shared" si="27"/>
        <v>11267970.482694965</v>
      </c>
      <c r="P251" s="18">
        <f t="shared" si="28"/>
        <v>524923814.61772418</v>
      </c>
      <c r="Q251" s="16">
        <v>268</v>
      </c>
      <c r="R251" s="17">
        <v>16.5</v>
      </c>
      <c r="S251" s="18">
        <f t="shared" si="30"/>
        <v>397.84000000000003</v>
      </c>
      <c r="T251" s="18">
        <f t="shared" si="29"/>
        <v>1471941.2189747007</v>
      </c>
      <c r="U251" s="18">
        <f>T251-(T251*$T$361)</f>
        <v>1466826.3281610243</v>
      </c>
    </row>
    <row r="252" spans="1:21" x14ac:dyDescent="0.2">
      <c r="A252" s="13" t="s">
        <v>21</v>
      </c>
      <c r="B252" s="13" t="s">
        <v>22</v>
      </c>
      <c r="C252" s="13" t="s">
        <v>32</v>
      </c>
      <c r="D252" s="14">
        <v>2</v>
      </c>
      <c r="E252" s="15">
        <v>2020362.7155442254</v>
      </c>
      <c r="F252" s="18">
        <v>175.75</v>
      </c>
      <c r="G252" s="18">
        <v>181.16666666666666</v>
      </c>
      <c r="H252" s="18">
        <v>104</v>
      </c>
      <c r="I252" s="18">
        <v>51.083333333333336</v>
      </c>
      <c r="J252" s="18">
        <v>10.216666666666667</v>
      </c>
      <c r="K252" s="18">
        <f t="shared" si="23"/>
        <v>471.13333333333327</v>
      </c>
      <c r="L252" s="18">
        <f t="shared" si="24"/>
        <v>355078747.25689763</v>
      </c>
      <c r="M252" s="18">
        <f t="shared" si="25"/>
        <v>366022378.63276213</v>
      </c>
      <c r="N252" s="18">
        <f t="shared" si="26"/>
        <v>210117722.41659945</v>
      </c>
      <c r="O252" s="18">
        <f t="shared" si="27"/>
        <v>20641372.410476837</v>
      </c>
      <c r="P252" s="18">
        <f t="shared" si="28"/>
        <v>951860220.71673596</v>
      </c>
      <c r="Q252" s="16">
        <v>268</v>
      </c>
      <c r="R252" s="17">
        <v>16.5</v>
      </c>
      <c r="S252" s="18">
        <f t="shared" si="30"/>
        <v>471.13333333333327</v>
      </c>
      <c r="T252" s="18">
        <f t="shared" si="29"/>
        <v>2669115.5069724894</v>
      </c>
      <c r="U252" s="18">
        <f>T252-(T252*$T$361)</f>
        <v>2659840.520844467</v>
      </c>
    </row>
    <row r="253" spans="1:21" x14ac:dyDescent="0.2">
      <c r="A253" s="13" t="s">
        <v>21</v>
      </c>
      <c r="B253" s="13" t="s">
        <v>22</v>
      </c>
      <c r="C253" s="13" t="s">
        <v>32</v>
      </c>
      <c r="D253" s="14">
        <v>3</v>
      </c>
      <c r="E253" s="15">
        <v>3005619.8242934877</v>
      </c>
      <c r="F253" s="18">
        <v>132.07692307692307</v>
      </c>
      <c r="G253" s="18">
        <v>500.23076923076923</v>
      </c>
      <c r="H253" s="18">
        <v>70.461538461538467</v>
      </c>
      <c r="I253" s="18">
        <v>297</v>
      </c>
      <c r="J253" s="18">
        <v>59.400000000000006</v>
      </c>
      <c r="K253" s="18">
        <f t="shared" si="23"/>
        <v>762.16923076923069</v>
      </c>
      <c r="L253" s="18">
        <f t="shared" si="24"/>
        <v>396973018.33168602</v>
      </c>
      <c r="M253" s="18">
        <f t="shared" si="25"/>
        <v>1503503516.7215807</v>
      </c>
      <c r="N253" s="18">
        <f t="shared" si="26"/>
        <v>211780596.85021809</v>
      </c>
      <c r="O253" s="18">
        <f t="shared" si="27"/>
        <v>178533817.56303319</v>
      </c>
      <c r="P253" s="18">
        <f t="shared" si="28"/>
        <v>2290790949.4665179</v>
      </c>
      <c r="Q253" s="16">
        <v>268</v>
      </c>
      <c r="R253" s="17">
        <v>16.5</v>
      </c>
      <c r="S253" s="18">
        <f t="shared" si="30"/>
        <v>762.16923076923069</v>
      </c>
      <c r="T253" s="18">
        <f t="shared" si="29"/>
        <v>6423617.1586719714</v>
      </c>
      <c r="U253" s="18">
        <f>T253-(T253*$T$361)</f>
        <v>6401295.5469310135</v>
      </c>
    </row>
    <row r="254" spans="1:21" x14ac:dyDescent="0.2">
      <c r="A254" s="13" t="s">
        <v>21</v>
      </c>
      <c r="B254" s="13" t="s">
        <v>22</v>
      </c>
      <c r="C254" s="13" t="s">
        <v>32</v>
      </c>
      <c r="D254" s="19" t="s">
        <v>12</v>
      </c>
      <c r="E254" s="15">
        <v>92289.215795977289</v>
      </c>
      <c r="F254" s="18">
        <v>20</v>
      </c>
      <c r="G254" s="18">
        <v>103</v>
      </c>
      <c r="H254" s="18">
        <v>15.5</v>
      </c>
      <c r="I254" s="18">
        <v>59</v>
      </c>
      <c r="J254" s="18">
        <v>11.8</v>
      </c>
      <c r="K254" s="18">
        <f t="shared" si="23"/>
        <v>150.30000000000001</v>
      </c>
      <c r="L254" s="18">
        <f t="shared" si="24"/>
        <v>1845784.3159195457</v>
      </c>
      <c r="M254" s="18">
        <f t="shared" si="25"/>
        <v>9505789.2269856613</v>
      </c>
      <c r="N254" s="18">
        <f t="shared" si="26"/>
        <v>1430482.8448376479</v>
      </c>
      <c r="O254" s="18">
        <f t="shared" si="27"/>
        <v>1089012.746392532</v>
      </c>
      <c r="P254" s="18">
        <f t="shared" si="28"/>
        <v>13871069.134135386</v>
      </c>
      <c r="Q254" s="16">
        <v>268</v>
      </c>
      <c r="R254" s="17">
        <v>16.5</v>
      </c>
      <c r="S254" s="18">
        <f t="shared" si="30"/>
        <v>150.29999999999998</v>
      </c>
      <c r="T254" s="18">
        <f t="shared" si="29"/>
        <v>38895.927068293822</v>
      </c>
      <c r="U254" s="18">
        <f>T254-(T254*$T$361)</f>
        <v>38760.766494293712</v>
      </c>
    </row>
    <row r="255" spans="1:21" x14ac:dyDescent="0.2">
      <c r="A255" s="13" t="s">
        <v>21</v>
      </c>
      <c r="B255" s="13" t="s">
        <v>22</v>
      </c>
      <c r="C255" s="13" t="s">
        <v>32</v>
      </c>
      <c r="D255" s="19" t="s">
        <v>15</v>
      </c>
      <c r="E255" s="15">
        <v>128815.6089816482</v>
      </c>
      <c r="F255" s="18">
        <v>75.5</v>
      </c>
      <c r="G255" s="18">
        <v>13.5</v>
      </c>
      <c r="H255" s="18">
        <v>40</v>
      </c>
      <c r="I255" s="18">
        <v>39</v>
      </c>
      <c r="J255" s="18">
        <v>7.8000000000000007</v>
      </c>
      <c r="K255" s="18">
        <f t="shared" si="23"/>
        <v>136.80000000000001</v>
      </c>
      <c r="L255" s="18">
        <f t="shared" si="24"/>
        <v>9725578.4781144392</v>
      </c>
      <c r="M255" s="18">
        <f t="shared" si="25"/>
        <v>1739010.7212522507</v>
      </c>
      <c r="N255" s="18">
        <f t="shared" si="26"/>
        <v>5152624.3592659282</v>
      </c>
      <c r="O255" s="18">
        <f t="shared" si="27"/>
        <v>1004761.7500568561</v>
      </c>
      <c r="P255" s="18">
        <f t="shared" si="28"/>
        <v>17621975.308689475</v>
      </c>
      <c r="Q255" s="16">
        <v>268</v>
      </c>
      <c r="R255" s="17">
        <v>16.5</v>
      </c>
      <c r="S255" s="18">
        <f t="shared" si="30"/>
        <v>136.80000000000001</v>
      </c>
      <c r="T255" s="18">
        <f t="shared" si="29"/>
        <v>49413.859867463209</v>
      </c>
      <c r="U255" s="18">
        <f>T255-(T255*$T$361)</f>
        <v>49242.150226720601</v>
      </c>
    </row>
    <row r="256" spans="1:21" x14ac:dyDescent="0.2">
      <c r="A256" s="13" t="s">
        <v>21</v>
      </c>
      <c r="B256" s="13" t="s">
        <v>22</v>
      </c>
      <c r="C256" s="13" t="s">
        <v>32</v>
      </c>
      <c r="D256" s="19" t="s">
        <v>16</v>
      </c>
      <c r="E256" s="15">
        <v>249222.88489002106</v>
      </c>
      <c r="F256" s="18">
        <v>30</v>
      </c>
      <c r="G256" s="18">
        <v>159</v>
      </c>
      <c r="H256" s="18">
        <v>1.5</v>
      </c>
      <c r="I256" s="18">
        <v>34</v>
      </c>
      <c r="J256" s="18">
        <v>6.8000000000000007</v>
      </c>
      <c r="K256" s="18">
        <f t="shared" si="23"/>
        <v>197.3</v>
      </c>
      <c r="L256" s="18">
        <f t="shared" si="24"/>
        <v>7476686.5467006322</v>
      </c>
      <c r="M256" s="18">
        <f t="shared" si="25"/>
        <v>39626438.697513349</v>
      </c>
      <c r="N256" s="18">
        <f t="shared" si="26"/>
        <v>373834.32733503159</v>
      </c>
      <c r="O256" s="18">
        <f t="shared" si="27"/>
        <v>1694715.6172521433</v>
      </c>
      <c r="P256" s="18">
        <f t="shared" si="28"/>
        <v>49171675.188801154</v>
      </c>
      <c r="Q256" s="16">
        <v>268</v>
      </c>
      <c r="R256" s="17">
        <v>16.5</v>
      </c>
      <c r="S256" s="18">
        <f t="shared" si="30"/>
        <v>197.3</v>
      </c>
      <c r="T256" s="18">
        <f t="shared" si="29"/>
        <v>137882.51456859728</v>
      </c>
      <c r="U256" s="18">
        <f>T256-(T256*$T$361)</f>
        <v>137403.38265895162</v>
      </c>
    </row>
    <row r="257" spans="1:21" x14ac:dyDescent="0.2">
      <c r="A257" s="13" t="s">
        <v>21</v>
      </c>
      <c r="B257" s="13" t="s">
        <v>22</v>
      </c>
      <c r="C257" s="13" t="s">
        <v>8</v>
      </c>
      <c r="D257" s="14">
        <v>1</v>
      </c>
      <c r="E257" s="15">
        <v>574296.46734461875</v>
      </c>
      <c r="F257" s="18">
        <v>22.2</v>
      </c>
      <c r="G257" s="18">
        <v>193</v>
      </c>
      <c r="H257" s="18">
        <v>47.8</v>
      </c>
      <c r="I257" s="18">
        <v>6.2</v>
      </c>
      <c r="J257" s="18">
        <v>1.24</v>
      </c>
      <c r="K257" s="18">
        <f t="shared" si="23"/>
        <v>264.24</v>
      </c>
      <c r="L257" s="18">
        <f t="shared" si="24"/>
        <v>12749381.575050537</v>
      </c>
      <c r="M257" s="18">
        <f t="shared" si="25"/>
        <v>110839218.19751142</v>
      </c>
      <c r="N257" s="18">
        <f t="shared" si="26"/>
        <v>27451371.139072776</v>
      </c>
      <c r="O257" s="18">
        <f t="shared" si="27"/>
        <v>712127.61950732721</v>
      </c>
      <c r="P257" s="18">
        <f t="shared" si="28"/>
        <v>151752098.53114206</v>
      </c>
      <c r="Q257" s="16">
        <v>231</v>
      </c>
      <c r="R257" s="17">
        <v>20</v>
      </c>
      <c r="S257" s="18">
        <f t="shared" si="30"/>
        <v>264.24</v>
      </c>
      <c r="T257" s="18">
        <f t="shared" si="29"/>
        <v>472993.55386329995</v>
      </c>
      <c r="U257" s="18">
        <f>T257-(T257*$T$361)</f>
        <v>471349.93497934157</v>
      </c>
    </row>
    <row r="258" spans="1:21" x14ac:dyDescent="0.2">
      <c r="A258" s="13" t="s">
        <v>21</v>
      </c>
      <c r="B258" s="13" t="s">
        <v>22</v>
      </c>
      <c r="C258" s="13" t="s">
        <v>8</v>
      </c>
      <c r="D258" s="14">
        <v>2</v>
      </c>
      <c r="E258" s="15">
        <v>1489188.8007923972</v>
      </c>
      <c r="F258" s="18">
        <v>350.44444444444446</v>
      </c>
      <c r="G258" s="18">
        <v>290.77777777777777</v>
      </c>
      <c r="H258" s="18">
        <v>24.666666666666668</v>
      </c>
      <c r="I258" s="18">
        <v>42.777777777777779</v>
      </c>
      <c r="J258" s="18">
        <v>8.5555555555555554</v>
      </c>
      <c r="K258" s="18">
        <f t="shared" ref="K258:K321" si="31">F258+G258+H258+J258</f>
        <v>674.44444444444434</v>
      </c>
      <c r="L258" s="18">
        <f t="shared" ref="L258:L321" si="32">F258*$E258</f>
        <v>521877941.96658009</v>
      </c>
      <c r="M258" s="18">
        <f t="shared" ref="M258:M321" si="33">G258*$E258</f>
        <v>433023010.18596703</v>
      </c>
      <c r="N258" s="18">
        <f t="shared" ref="N258:N321" si="34">H258*$E258</f>
        <v>36733323.752879135</v>
      </c>
      <c r="O258" s="18">
        <f t="shared" ref="O258:O321" si="35">J258*$E258</f>
        <v>12740837.517890509</v>
      </c>
      <c r="P258" s="18">
        <f t="shared" ref="P258:P321" si="36">SUM(L258:O258)</f>
        <v>1004375113.4233167</v>
      </c>
      <c r="Q258" s="16">
        <v>231</v>
      </c>
      <c r="R258" s="17">
        <v>20</v>
      </c>
      <c r="S258" s="18">
        <f t="shared" si="30"/>
        <v>674.44444444444434</v>
      </c>
      <c r="T258" s="18">
        <f t="shared" ref="T258:T321" si="37">((P258-(P258*(R258/100)))/Q258)*0.9</f>
        <v>3130519.8340467014</v>
      </c>
      <c r="U258" s="18">
        <f>T258-(T258*$T$361)</f>
        <v>3119641.5007717148</v>
      </c>
    </row>
    <row r="259" spans="1:21" x14ac:dyDescent="0.2">
      <c r="A259" s="13" t="s">
        <v>21</v>
      </c>
      <c r="B259" s="13" t="s">
        <v>22</v>
      </c>
      <c r="C259" s="13" t="s">
        <v>8</v>
      </c>
      <c r="D259" s="14">
        <v>3</v>
      </c>
      <c r="E259" s="15">
        <v>3662736.9361464018</v>
      </c>
      <c r="F259" s="18">
        <v>204.05263157894737</v>
      </c>
      <c r="G259" s="18">
        <v>450.26315789473682</v>
      </c>
      <c r="H259" s="18">
        <v>113.05263157894737</v>
      </c>
      <c r="I259" s="18">
        <v>66</v>
      </c>
      <c r="J259" s="18">
        <v>13.200000000000003</v>
      </c>
      <c r="K259" s="18">
        <f t="shared" si="31"/>
        <v>780.56842105263161</v>
      </c>
      <c r="L259" s="18">
        <f t="shared" si="32"/>
        <v>747391110.60208416</v>
      </c>
      <c r="M259" s="18">
        <f t="shared" si="33"/>
        <v>1649195499.4069719</v>
      </c>
      <c r="N259" s="18">
        <f t="shared" si="34"/>
        <v>414082049.41276163</v>
      </c>
      <c r="O259" s="18">
        <f t="shared" si="35"/>
        <v>48348127.557132512</v>
      </c>
      <c r="P259" s="18">
        <f t="shared" si="36"/>
        <v>2859016786.9789505</v>
      </c>
      <c r="Q259" s="16">
        <v>231</v>
      </c>
      <c r="R259" s="17">
        <v>20</v>
      </c>
      <c r="S259" s="18">
        <f t="shared" ref="S259:S322" si="38">P259/E259</f>
        <v>780.56842105263161</v>
      </c>
      <c r="T259" s="18">
        <f t="shared" si="37"/>
        <v>8911221.1542201061</v>
      </c>
      <c r="U259" s="18">
        <f>T259-(T259*$T$361)</f>
        <v>8880255.2959149033</v>
      </c>
    </row>
    <row r="260" spans="1:21" x14ac:dyDescent="0.2">
      <c r="A260" s="13" t="s">
        <v>21</v>
      </c>
      <c r="B260" s="13" t="s">
        <v>22</v>
      </c>
      <c r="C260" s="13" t="s">
        <v>8</v>
      </c>
      <c r="D260" s="19" t="s">
        <v>12</v>
      </c>
      <c r="E260" s="15">
        <v>89559.599100176303</v>
      </c>
      <c r="F260" s="18">
        <v>75</v>
      </c>
      <c r="G260" s="18">
        <v>109.5</v>
      </c>
      <c r="H260" s="18">
        <v>0</v>
      </c>
      <c r="I260" s="18">
        <v>4</v>
      </c>
      <c r="J260" s="18">
        <v>0.8</v>
      </c>
      <c r="K260" s="18">
        <f t="shared" si="31"/>
        <v>185.3</v>
      </c>
      <c r="L260" s="18">
        <f t="shared" si="32"/>
        <v>6716969.932513223</v>
      </c>
      <c r="M260" s="18">
        <f t="shared" si="33"/>
        <v>9806776.1014693044</v>
      </c>
      <c r="N260" s="18">
        <f t="shared" si="34"/>
        <v>0</v>
      </c>
      <c r="O260" s="18">
        <f t="shared" si="35"/>
        <v>71647.679280141048</v>
      </c>
      <c r="P260" s="18">
        <f t="shared" si="36"/>
        <v>16595393.713262668</v>
      </c>
      <c r="Q260" s="16">
        <v>231</v>
      </c>
      <c r="R260" s="17">
        <v>20</v>
      </c>
      <c r="S260" s="18">
        <f t="shared" si="38"/>
        <v>185.29999999999998</v>
      </c>
      <c r="T260" s="18">
        <f t="shared" si="37"/>
        <v>51725.902482896628</v>
      </c>
      <c r="U260" s="18">
        <f>T260-(T260*$T$361)</f>
        <v>51546.158658871391</v>
      </c>
    </row>
    <row r="261" spans="1:21" x14ac:dyDescent="0.2">
      <c r="A261" s="13" t="s">
        <v>21</v>
      </c>
      <c r="B261" s="13" t="s">
        <v>22</v>
      </c>
      <c r="C261" s="13" t="s">
        <v>8</v>
      </c>
      <c r="D261" s="19" t="s">
        <v>15</v>
      </c>
      <c r="E261" s="15">
        <v>113538.69469071155</v>
      </c>
      <c r="F261" s="18">
        <v>6.5</v>
      </c>
      <c r="G261" s="18">
        <v>77</v>
      </c>
      <c r="H261" s="18">
        <v>2.5</v>
      </c>
      <c r="I261" s="18">
        <v>0</v>
      </c>
      <c r="J261" s="18">
        <v>0</v>
      </c>
      <c r="K261" s="18">
        <f t="shared" si="31"/>
        <v>86</v>
      </c>
      <c r="L261" s="18">
        <f t="shared" si="32"/>
        <v>738001.51548962505</v>
      </c>
      <c r="M261" s="18">
        <f t="shared" si="33"/>
        <v>8742479.4911847897</v>
      </c>
      <c r="N261" s="18">
        <f t="shared" si="34"/>
        <v>283846.73672677885</v>
      </c>
      <c r="O261" s="18">
        <f t="shared" si="35"/>
        <v>0</v>
      </c>
      <c r="P261" s="18">
        <f t="shared" si="36"/>
        <v>9764327.743401194</v>
      </c>
      <c r="Q261" s="16">
        <v>231</v>
      </c>
      <c r="R261" s="17">
        <v>20</v>
      </c>
      <c r="S261" s="18">
        <f t="shared" si="38"/>
        <v>86</v>
      </c>
      <c r="T261" s="18">
        <f t="shared" si="37"/>
        <v>30434.268291120607</v>
      </c>
      <c r="U261" s="18">
        <f>T261-(T261*$T$361)</f>
        <v>30328.511378210969</v>
      </c>
    </row>
    <row r="262" spans="1:21" x14ac:dyDescent="0.2">
      <c r="A262" s="13" t="s">
        <v>21</v>
      </c>
      <c r="B262" s="13" t="s">
        <v>22</v>
      </c>
      <c r="C262" s="13" t="s">
        <v>8</v>
      </c>
      <c r="D262" s="19" t="s">
        <v>16</v>
      </c>
      <c r="E262" s="15">
        <v>340609.81275708607</v>
      </c>
      <c r="F262" s="18">
        <v>66</v>
      </c>
      <c r="G262" s="18">
        <v>71.5</v>
      </c>
      <c r="H262" s="18">
        <v>19.5</v>
      </c>
      <c r="I262" s="18">
        <v>8.5</v>
      </c>
      <c r="J262" s="18">
        <v>1.7000000000000002</v>
      </c>
      <c r="K262" s="18">
        <f t="shared" si="31"/>
        <v>158.69999999999999</v>
      </c>
      <c r="L262" s="18">
        <f t="shared" si="32"/>
        <v>22480247.64196768</v>
      </c>
      <c r="M262" s="18">
        <f t="shared" si="33"/>
        <v>24353601.612131655</v>
      </c>
      <c r="N262" s="18">
        <f t="shared" si="34"/>
        <v>6641891.3487631781</v>
      </c>
      <c r="O262" s="18">
        <f t="shared" si="35"/>
        <v>579036.68168704642</v>
      </c>
      <c r="P262" s="18">
        <f t="shared" si="36"/>
        <v>54054777.284549564</v>
      </c>
      <c r="Q262" s="16">
        <v>231</v>
      </c>
      <c r="R262" s="17">
        <v>20</v>
      </c>
      <c r="S262" s="18">
        <f t="shared" si="38"/>
        <v>158.70000000000002</v>
      </c>
      <c r="T262" s="18">
        <f t="shared" si="37"/>
        <v>168482.42270508959</v>
      </c>
      <c r="U262" s="18">
        <f>T262-(T262*$T$361)</f>
        <v>167896.95829587869</v>
      </c>
    </row>
    <row r="263" spans="1:21" x14ac:dyDescent="0.2">
      <c r="A263" s="13" t="s">
        <v>21</v>
      </c>
      <c r="B263" s="13" t="s">
        <v>22</v>
      </c>
      <c r="C263" s="13" t="s">
        <v>30</v>
      </c>
      <c r="D263" s="14">
        <v>1</v>
      </c>
      <c r="E263" s="15">
        <v>474053.34985571261</v>
      </c>
      <c r="F263" s="18">
        <v>32</v>
      </c>
      <c r="G263" s="18">
        <v>128.33333333333334</v>
      </c>
      <c r="H263" s="18">
        <v>63</v>
      </c>
      <c r="I263" s="18">
        <v>33.333333333333336</v>
      </c>
      <c r="J263" s="18">
        <v>6.666666666666667</v>
      </c>
      <c r="K263" s="18">
        <f t="shared" si="31"/>
        <v>230</v>
      </c>
      <c r="L263" s="18">
        <f t="shared" si="32"/>
        <v>15169707.195382804</v>
      </c>
      <c r="M263" s="18">
        <f t="shared" si="33"/>
        <v>60836846.56481646</v>
      </c>
      <c r="N263" s="18">
        <f t="shared" si="34"/>
        <v>29865361.040909894</v>
      </c>
      <c r="O263" s="18">
        <f t="shared" si="35"/>
        <v>3160355.6657047509</v>
      </c>
      <c r="P263" s="18">
        <f t="shared" si="36"/>
        <v>109032270.46681392</v>
      </c>
      <c r="Q263" s="16">
        <v>247</v>
      </c>
      <c r="R263" s="17">
        <v>21</v>
      </c>
      <c r="S263" s="18">
        <f t="shared" si="38"/>
        <v>230.00000000000006</v>
      </c>
      <c r="T263" s="18">
        <f t="shared" si="37"/>
        <v>313854.0255137842</v>
      </c>
      <c r="U263" s="18">
        <f>T263-(T263*$T$361)</f>
        <v>312763.40514712717</v>
      </c>
    </row>
    <row r="264" spans="1:21" x14ac:dyDescent="0.2">
      <c r="A264" s="13" t="s">
        <v>21</v>
      </c>
      <c r="B264" s="13" t="s">
        <v>22</v>
      </c>
      <c r="C264" s="13" t="s">
        <v>30</v>
      </c>
      <c r="D264" s="14">
        <v>2</v>
      </c>
      <c r="E264" s="15">
        <v>529806.6160404355</v>
      </c>
      <c r="F264" s="18">
        <v>169</v>
      </c>
      <c r="G264" s="18">
        <v>67.666666666666671</v>
      </c>
      <c r="H264" s="18">
        <v>0</v>
      </c>
      <c r="I264" s="18">
        <v>41</v>
      </c>
      <c r="J264" s="18">
        <v>8.2000000000000011</v>
      </c>
      <c r="K264" s="18">
        <f t="shared" si="31"/>
        <v>244.86666666666667</v>
      </c>
      <c r="L264" s="18">
        <f t="shared" si="32"/>
        <v>89537318.1108336</v>
      </c>
      <c r="M264" s="18">
        <f t="shared" si="33"/>
        <v>35850247.685402803</v>
      </c>
      <c r="N264" s="18">
        <f t="shared" si="34"/>
        <v>0</v>
      </c>
      <c r="O264" s="18">
        <f t="shared" si="35"/>
        <v>4344414.2515315721</v>
      </c>
      <c r="P264" s="18">
        <f t="shared" si="36"/>
        <v>129731980.04776797</v>
      </c>
      <c r="Q264" s="16">
        <v>247</v>
      </c>
      <c r="R264" s="17">
        <v>21</v>
      </c>
      <c r="S264" s="18">
        <f t="shared" si="38"/>
        <v>244.86666666666665</v>
      </c>
      <c r="T264" s="18">
        <f t="shared" si="37"/>
        <v>373439.0194897289</v>
      </c>
      <c r="U264" s="18">
        <f>T264-(T264*$T$361)</f>
        <v>372141.34551631653</v>
      </c>
    </row>
    <row r="265" spans="1:21" x14ac:dyDescent="0.2">
      <c r="A265" s="13" t="s">
        <v>21</v>
      </c>
      <c r="B265" s="13" t="s">
        <v>22</v>
      </c>
      <c r="C265" s="13" t="s">
        <v>30</v>
      </c>
      <c r="D265" s="14">
        <v>3</v>
      </c>
      <c r="E265" s="15">
        <v>793042.27193820488</v>
      </c>
      <c r="F265" s="18">
        <v>767.5</v>
      </c>
      <c r="G265" s="18">
        <v>224</v>
      </c>
      <c r="H265" s="18">
        <v>18</v>
      </c>
      <c r="I265" s="18">
        <v>156.5</v>
      </c>
      <c r="J265" s="18">
        <v>31.300000000000004</v>
      </c>
      <c r="K265" s="18">
        <f t="shared" si="31"/>
        <v>1040.8</v>
      </c>
      <c r="L265" s="18">
        <f t="shared" si="32"/>
        <v>608659943.71257222</v>
      </c>
      <c r="M265" s="18">
        <f t="shared" si="33"/>
        <v>177641468.9141579</v>
      </c>
      <c r="N265" s="18">
        <f t="shared" si="34"/>
        <v>14274760.894887688</v>
      </c>
      <c r="O265" s="18">
        <f t="shared" si="35"/>
        <v>24822223.111665815</v>
      </c>
      <c r="P265" s="18">
        <f t="shared" si="36"/>
        <v>825398396.63328362</v>
      </c>
      <c r="Q265" s="16">
        <v>247</v>
      </c>
      <c r="R265" s="17">
        <v>21</v>
      </c>
      <c r="S265" s="18">
        <f t="shared" si="38"/>
        <v>1040.8</v>
      </c>
      <c r="T265" s="18">
        <f t="shared" si="37"/>
        <v>2375944.3724949989</v>
      </c>
      <c r="U265" s="18">
        <f>T265-(T265*$T$361)</f>
        <v>2367688.1351615912</v>
      </c>
    </row>
    <row r="266" spans="1:21" x14ac:dyDescent="0.2">
      <c r="A266" s="13" t="s">
        <v>21</v>
      </c>
      <c r="B266" s="13" t="s">
        <v>22</v>
      </c>
      <c r="C266" s="13" t="s">
        <v>30</v>
      </c>
      <c r="D266" s="19" t="s">
        <v>12</v>
      </c>
      <c r="E266" s="15">
        <v>26321.637317853005</v>
      </c>
      <c r="F266" s="18">
        <v>0</v>
      </c>
      <c r="G266" s="18">
        <v>65.5</v>
      </c>
      <c r="H266" s="18">
        <v>0</v>
      </c>
      <c r="I266" s="18">
        <v>62</v>
      </c>
      <c r="J266" s="18">
        <v>12.4</v>
      </c>
      <c r="K266" s="18">
        <f t="shared" si="31"/>
        <v>77.900000000000006</v>
      </c>
      <c r="L266" s="18">
        <f t="shared" si="32"/>
        <v>0</v>
      </c>
      <c r="M266" s="18">
        <f t="shared" si="33"/>
        <v>1724067.2443193719</v>
      </c>
      <c r="N266" s="18">
        <f t="shared" si="34"/>
        <v>0</v>
      </c>
      <c r="O266" s="18">
        <f t="shared" si="35"/>
        <v>326388.30274137727</v>
      </c>
      <c r="P266" s="18">
        <f t="shared" si="36"/>
        <v>2050455.547060749</v>
      </c>
      <c r="Q266" s="16">
        <v>247</v>
      </c>
      <c r="R266" s="17">
        <v>21</v>
      </c>
      <c r="S266" s="18">
        <f t="shared" si="38"/>
        <v>77.899999999999991</v>
      </c>
      <c r="T266" s="18">
        <f t="shared" si="37"/>
        <v>5902.3234573287154</v>
      </c>
      <c r="U266" s="18">
        <f>T266-(T266*$T$361)</f>
        <v>5881.8133040412995</v>
      </c>
    </row>
    <row r="267" spans="1:21" x14ac:dyDescent="0.2">
      <c r="A267" s="13" t="s">
        <v>21</v>
      </c>
      <c r="B267" s="13" t="s">
        <v>22</v>
      </c>
      <c r="C267" s="13" t="s">
        <v>30</v>
      </c>
      <c r="D267" s="19" t="s">
        <v>15</v>
      </c>
      <c r="E267" s="15">
        <v>21009.876666685912</v>
      </c>
      <c r="F267" s="18">
        <v>63</v>
      </c>
      <c r="G267" s="18">
        <v>55</v>
      </c>
      <c r="H267" s="18">
        <v>0.5</v>
      </c>
      <c r="I267" s="18">
        <v>20</v>
      </c>
      <c r="J267" s="18">
        <v>4</v>
      </c>
      <c r="K267" s="18">
        <f t="shared" si="31"/>
        <v>122.5</v>
      </c>
      <c r="L267" s="18">
        <f t="shared" si="32"/>
        <v>1323622.2300012126</v>
      </c>
      <c r="M267" s="18">
        <f t="shared" si="33"/>
        <v>1155543.2166677252</v>
      </c>
      <c r="N267" s="18">
        <f t="shared" si="34"/>
        <v>10504.938333342956</v>
      </c>
      <c r="O267" s="18">
        <f t="shared" si="35"/>
        <v>84039.506666743648</v>
      </c>
      <c r="P267" s="18">
        <f t="shared" si="36"/>
        <v>2573709.8916690242</v>
      </c>
      <c r="Q267" s="16">
        <v>247</v>
      </c>
      <c r="R267" s="17">
        <v>21</v>
      </c>
      <c r="S267" s="18">
        <f t="shared" si="38"/>
        <v>122.5</v>
      </c>
      <c r="T267" s="18">
        <f t="shared" si="37"/>
        <v>7408.5333318893781</v>
      </c>
      <c r="U267" s="18">
        <f>T267-(T267*$T$361)</f>
        <v>7382.7892066528475</v>
      </c>
    </row>
    <row r="268" spans="1:21" x14ac:dyDescent="0.2">
      <c r="A268" s="13" t="s">
        <v>21</v>
      </c>
      <c r="B268" s="13" t="s">
        <v>22</v>
      </c>
      <c r="C268" s="13" t="s">
        <v>30</v>
      </c>
      <c r="D268" s="19" t="s">
        <v>16</v>
      </c>
      <c r="E268" s="15">
        <v>80812.117526808885</v>
      </c>
      <c r="F268" s="18">
        <v>24</v>
      </c>
      <c r="G268" s="18">
        <v>192</v>
      </c>
      <c r="H268" s="18">
        <v>0</v>
      </c>
      <c r="I268" s="18">
        <v>190</v>
      </c>
      <c r="J268" s="18">
        <v>38</v>
      </c>
      <c r="K268" s="18">
        <f t="shared" si="31"/>
        <v>254</v>
      </c>
      <c r="L268" s="18">
        <f t="shared" si="32"/>
        <v>1939490.8206434133</v>
      </c>
      <c r="M268" s="18">
        <f t="shared" si="33"/>
        <v>15515926.565147307</v>
      </c>
      <c r="N268" s="18">
        <f t="shared" si="34"/>
        <v>0</v>
      </c>
      <c r="O268" s="18">
        <f t="shared" si="35"/>
        <v>3070860.4660187378</v>
      </c>
      <c r="P268" s="18">
        <f t="shared" si="36"/>
        <v>20526277.851809457</v>
      </c>
      <c r="Q268" s="16">
        <v>247</v>
      </c>
      <c r="R268" s="17">
        <v>21</v>
      </c>
      <c r="S268" s="18">
        <f t="shared" si="38"/>
        <v>254</v>
      </c>
      <c r="T268" s="18">
        <f t="shared" si="37"/>
        <v>59085.76337099808</v>
      </c>
      <c r="U268" s="18">
        <f>T268-(T268*$T$361)</f>
        <v>58880.444555009024</v>
      </c>
    </row>
    <row r="269" spans="1:21" x14ac:dyDescent="0.2">
      <c r="A269" s="13" t="s">
        <v>21</v>
      </c>
      <c r="B269" s="13" t="s">
        <v>23</v>
      </c>
      <c r="C269" s="13" t="s">
        <v>27</v>
      </c>
      <c r="D269" s="14">
        <v>1</v>
      </c>
      <c r="E269" s="15">
        <v>194661.82010449044</v>
      </c>
      <c r="F269" s="18">
        <v>311.66666666666669</v>
      </c>
      <c r="G269" s="18">
        <v>77</v>
      </c>
      <c r="H269" s="18">
        <v>29</v>
      </c>
      <c r="I269" s="18">
        <v>8</v>
      </c>
      <c r="J269" s="18">
        <v>1.6000000000000003</v>
      </c>
      <c r="K269" s="18">
        <f t="shared" si="31"/>
        <v>419.26666666666671</v>
      </c>
      <c r="L269" s="18">
        <f t="shared" si="32"/>
        <v>60669600.59923286</v>
      </c>
      <c r="M269" s="18">
        <f t="shared" si="33"/>
        <v>14988960.148045763</v>
      </c>
      <c r="N269" s="18">
        <f t="shared" si="34"/>
        <v>5645192.7830302231</v>
      </c>
      <c r="O269" s="18">
        <f t="shared" si="35"/>
        <v>311458.91216718475</v>
      </c>
      <c r="P269" s="18">
        <f t="shared" si="36"/>
        <v>81615212.442476049</v>
      </c>
      <c r="Q269" s="16">
        <v>294</v>
      </c>
      <c r="R269" s="17">
        <v>10.5</v>
      </c>
      <c r="S269" s="18">
        <f t="shared" si="38"/>
        <v>419.26666666666677</v>
      </c>
      <c r="T269" s="18">
        <f t="shared" si="37"/>
        <v>223609.02592657981</v>
      </c>
      <c r="U269" s="18">
        <f>T269-(T269*$T$361)</f>
        <v>222832.00050068428</v>
      </c>
    </row>
    <row r="270" spans="1:21" x14ac:dyDescent="0.2">
      <c r="A270" s="13" t="s">
        <v>21</v>
      </c>
      <c r="B270" s="13" t="s">
        <v>23</v>
      </c>
      <c r="C270" s="13" t="s">
        <v>27</v>
      </c>
      <c r="D270" s="14">
        <v>2</v>
      </c>
      <c r="E270" s="15">
        <v>502656.52798821998</v>
      </c>
      <c r="F270" s="18">
        <v>532.33333333333337</v>
      </c>
      <c r="G270" s="18">
        <v>112.33333333333333</v>
      </c>
      <c r="H270" s="18">
        <v>22.666666666666668</v>
      </c>
      <c r="I270" s="18">
        <v>37.333333333333336</v>
      </c>
      <c r="J270" s="18">
        <v>7.4666666666666677</v>
      </c>
      <c r="K270" s="18">
        <f t="shared" si="31"/>
        <v>674.80000000000007</v>
      </c>
      <c r="L270" s="18">
        <f t="shared" si="32"/>
        <v>267580825.06572911</v>
      </c>
      <c r="M270" s="18">
        <f t="shared" si="33"/>
        <v>56465083.310676709</v>
      </c>
      <c r="N270" s="18">
        <f t="shared" si="34"/>
        <v>11393547.967732986</v>
      </c>
      <c r="O270" s="18">
        <f t="shared" si="35"/>
        <v>3753168.742312043</v>
      </c>
      <c r="P270" s="18">
        <f t="shared" si="36"/>
        <v>339192625.08645082</v>
      </c>
      <c r="Q270" s="16">
        <v>294</v>
      </c>
      <c r="R270" s="17">
        <v>10.5</v>
      </c>
      <c r="S270" s="18">
        <f t="shared" si="38"/>
        <v>674.8</v>
      </c>
      <c r="T270" s="18">
        <f t="shared" si="37"/>
        <v>929318.56975216384</v>
      </c>
      <c r="U270" s="18">
        <f>T270-(T270*$T$361)</f>
        <v>926089.25396554894</v>
      </c>
    </row>
    <row r="271" spans="1:21" x14ac:dyDescent="0.2">
      <c r="A271" s="13" t="s">
        <v>21</v>
      </c>
      <c r="B271" s="13" t="s">
        <v>23</v>
      </c>
      <c r="C271" s="13" t="s">
        <v>27</v>
      </c>
      <c r="D271" s="14">
        <v>3</v>
      </c>
      <c r="E271" s="15">
        <v>1567638.9918066268</v>
      </c>
      <c r="F271" s="18">
        <v>399.07692307692309</v>
      </c>
      <c r="G271" s="18">
        <v>174.69230769230768</v>
      </c>
      <c r="H271" s="18">
        <v>10.615384615384615</v>
      </c>
      <c r="I271" s="18">
        <v>9.2307692307692299</v>
      </c>
      <c r="J271" s="18">
        <v>1.8461538461538463</v>
      </c>
      <c r="K271" s="18">
        <f t="shared" si="31"/>
        <v>586.23076923076917</v>
      </c>
      <c r="L271" s="18">
        <f t="shared" si="32"/>
        <v>625608545.34559846</v>
      </c>
      <c r="M271" s="18">
        <f t="shared" si="33"/>
        <v>273854473.10714227</v>
      </c>
      <c r="N271" s="18">
        <f t="shared" si="34"/>
        <v>16641090.836101115</v>
      </c>
      <c r="O271" s="18">
        <f t="shared" si="35"/>
        <v>2894102.7541045421</v>
      </c>
      <c r="P271" s="18">
        <f t="shared" si="36"/>
        <v>918998212.04294622</v>
      </c>
      <c r="Q271" s="16">
        <v>294</v>
      </c>
      <c r="R271" s="17">
        <v>10.5</v>
      </c>
      <c r="S271" s="18">
        <f t="shared" si="38"/>
        <v>586.23076923076917</v>
      </c>
      <c r="T271" s="18">
        <f t="shared" si="37"/>
        <v>2517867.5503421538</v>
      </c>
      <c r="U271" s="18">
        <f>T271-(T271*$T$361)</f>
        <v>2509118.1400822322</v>
      </c>
    </row>
    <row r="272" spans="1:21" x14ac:dyDescent="0.2">
      <c r="A272" s="13" t="s">
        <v>21</v>
      </c>
      <c r="B272" s="13" t="s">
        <v>23</v>
      </c>
      <c r="C272" s="13" t="s">
        <v>27</v>
      </c>
      <c r="D272" s="19" t="s">
        <v>12</v>
      </c>
      <c r="E272" s="15">
        <v>49366.251521915146</v>
      </c>
      <c r="F272" s="18">
        <v>68</v>
      </c>
      <c r="G272" s="18">
        <v>166</v>
      </c>
      <c r="H272" s="18">
        <v>1</v>
      </c>
      <c r="I272" s="18">
        <v>8</v>
      </c>
      <c r="J272" s="18">
        <v>1.6</v>
      </c>
      <c r="K272" s="18">
        <f t="shared" si="31"/>
        <v>236.6</v>
      </c>
      <c r="L272" s="18">
        <f t="shared" si="32"/>
        <v>3356905.1034902302</v>
      </c>
      <c r="M272" s="18">
        <f t="shared" si="33"/>
        <v>8194797.7526379144</v>
      </c>
      <c r="N272" s="18">
        <f t="shared" si="34"/>
        <v>49366.251521915146</v>
      </c>
      <c r="O272" s="18">
        <f t="shared" si="35"/>
        <v>78986.002435064234</v>
      </c>
      <c r="P272" s="18">
        <f t="shared" si="36"/>
        <v>11680055.110085124</v>
      </c>
      <c r="Q272" s="16">
        <v>294</v>
      </c>
      <c r="R272" s="17">
        <v>10.5</v>
      </c>
      <c r="S272" s="18">
        <f t="shared" si="38"/>
        <v>236.60000000000002</v>
      </c>
      <c r="T272" s="18">
        <f t="shared" si="37"/>
        <v>32000.967316916904</v>
      </c>
      <c r="U272" s="18">
        <f>T272-(T272*$T$361)</f>
        <v>31889.766236569369</v>
      </c>
    </row>
    <row r="273" spans="1:21" x14ac:dyDescent="0.2">
      <c r="A273" s="13" t="s">
        <v>21</v>
      </c>
      <c r="B273" s="13" t="s">
        <v>23</v>
      </c>
      <c r="C273" s="13" t="s">
        <v>27</v>
      </c>
      <c r="D273" s="19" t="s">
        <v>15</v>
      </c>
      <c r="E273" s="15">
        <v>88639.017796787302</v>
      </c>
      <c r="F273" s="18">
        <v>66.5</v>
      </c>
      <c r="G273" s="18">
        <v>195.5</v>
      </c>
      <c r="H273" s="18">
        <v>0</v>
      </c>
      <c r="I273" s="18">
        <v>0</v>
      </c>
      <c r="J273" s="18">
        <v>0</v>
      </c>
      <c r="K273" s="18">
        <f t="shared" si="31"/>
        <v>262</v>
      </c>
      <c r="L273" s="18">
        <f t="shared" si="32"/>
        <v>5894494.6834863555</v>
      </c>
      <c r="M273" s="18">
        <f t="shared" si="33"/>
        <v>17328927.979271919</v>
      </c>
      <c r="N273" s="18">
        <f t="shared" si="34"/>
        <v>0</v>
      </c>
      <c r="O273" s="18">
        <f t="shared" si="35"/>
        <v>0</v>
      </c>
      <c r="P273" s="18">
        <f t="shared" si="36"/>
        <v>23223422.662758276</v>
      </c>
      <c r="Q273" s="16">
        <v>294</v>
      </c>
      <c r="R273" s="17">
        <v>10.5</v>
      </c>
      <c r="S273" s="18">
        <f t="shared" si="38"/>
        <v>262.00000000000006</v>
      </c>
      <c r="T273" s="18">
        <f t="shared" si="37"/>
        <v>63627.438621944879</v>
      </c>
      <c r="U273" s="18">
        <f>T273-(T273*$T$361)</f>
        <v>63406.337808196462</v>
      </c>
    </row>
    <row r="274" spans="1:21" x14ac:dyDescent="0.2">
      <c r="A274" s="13" t="s">
        <v>21</v>
      </c>
      <c r="B274" s="13" t="s">
        <v>23</v>
      </c>
      <c r="C274" s="13" t="s">
        <v>27</v>
      </c>
      <c r="D274" s="19" t="s">
        <v>16</v>
      </c>
      <c r="E274" s="15">
        <v>136303.13822638025</v>
      </c>
      <c r="F274" s="18">
        <v>388</v>
      </c>
      <c r="G274" s="18">
        <v>0</v>
      </c>
      <c r="H274" s="18">
        <v>20.5</v>
      </c>
      <c r="I274" s="18">
        <v>5</v>
      </c>
      <c r="J274" s="18">
        <v>1</v>
      </c>
      <c r="K274" s="18">
        <f t="shared" si="31"/>
        <v>409.5</v>
      </c>
      <c r="L274" s="18">
        <f t="shared" si="32"/>
        <v>52885617.631835535</v>
      </c>
      <c r="M274" s="18">
        <f t="shared" si="33"/>
        <v>0</v>
      </c>
      <c r="N274" s="18">
        <f t="shared" si="34"/>
        <v>2794214.3336407952</v>
      </c>
      <c r="O274" s="18">
        <f t="shared" si="35"/>
        <v>136303.13822638025</v>
      </c>
      <c r="P274" s="18">
        <f t="shared" si="36"/>
        <v>55816135.103702717</v>
      </c>
      <c r="Q274" s="16">
        <v>294</v>
      </c>
      <c r="R274" s="17">
        <v>10.5</v>
      </c>
      <c r="S274" s="18">
        <f t="shared" si="38"/>
        <v>409.5</v>
      </c>
      <c r="T274" s="18">
        <f t="shared" si="37"/>
        <v>152924.81913616511</v>
      </c>
      <c r="U274" s="18">
        <f>T274-(T274*$T$361)</f>
        <v>152393.41629038603</v>
      </c>
    </row>
    <row r="275" spans="1:21" x14ac:dyDescent="0.2">
      <c r="A275" s="13" t="s">
        <v>21</v>
      </c>
      <c r="B275" s="13" t="s">
        <v>23</v>
      </c>
      <c r="C275" s="13" t="s">
        <v>34</v>
      </c>
      <c r="D275" s="14">
        <v>1</v>
      </c>
      <c r="E275" s="15">
        <v>3283.0825949584932</v>
      </c>
      <c r="F275" s="18">
        <v>78.5</v>
      </c>
      <c r="G275" s="18">
        <v>76.5</v>
      </c>
      <c r="H275" s="18">
        <v>15.5</v>
      </c>
      <c r="I275" s="18">
        <v>0</v>
      </c>
      <c r="J275" s="18">
        <v>0</v>
      </c>
      <c r="K275" s="18">
        <f t="shared" si="31"/>
        <v>170.5</v>
      </c>
      <c r="L275" s="18">
        <f t="shared" si="32"/>
        <v>257721.98370424172</v>
      </c>
      <c r="M275" s="18">
        <f t="shared" si="33"/>
        <v>251155.81851432472</v>
      </c>
      <c r="N275" s="18">
        <f t="shared" si="34"/>
        <v>50887.780221856643</v>
      </c>
      <c r="O275" s="18">
        <f t="shared" si="35"/>
        <v>0</v>
      </c>
      <c r="P275" s="18">
        <f t="shared" si="36"/>
        <v>559765.58244042308</v>
      </c>
      <c r="Q275" s="16">
        <v>271</v>
      </c>
      <c r="R275" s="17">
        <v>11.5</v>
      </c>
      <c r="S275" s="18">
        <f t="shared" si="38"/>
        <v>170.5</v>
      </c>
      <c r="T275" s="18">
        <f t="shared" si="37"/>
        <v>1645.2150790177011</v>
      </c>
      <c r="U275" s="18">
        <f>T275-(T275*$T$361)</f>
        <v>1639.4980738916056</v>
      </c>
    </row>
    <row r="276" spans="1:21" x14ac:dyDescent="0.2">
      <c r="A276" s="13" t="s">
        <v>21</v>
      </c>
      <c r="B276" s="13" t="s">
        <v>23</v>
      </c>
      <c r="C276" s="13" t="s">
        <v>34</v>
      </c>
      <c r="D276" s="14">
        <v>2</v>
      </c>
      <c r="E276" s="15">
        <v>29154.694617851485</v>
      </c>
      <c r="F276" s="18">
        <v>306</v>
      </c>
      <c r="G276" s="18">
        <v>111.33333333333333</v>
      </c>
      <c r="H276" s="18">
        <v>13.333333333333334</v>
      </c>
      <c r="I276" s="18">
        <v>49.333333333333336</v>
      </c>
      <c r="J276" s="18">
        <v>9.8666666666666671</v>
      </c>
      <c r="K276" s="18">
        <f t="shared" si="31"/>
        <v>440.5333333333333</v>
      </c>
      <c r="L276" s="18">
        <f t="shared" si="32"/>
        <v>8921336.5530625544</v>
      </c>
      <c r="M276" s="18">
        <f t="shared" si="33"/>
        <v>3245889.3341207984</v>
      </c>
      <c r="N276" s="18">
        <f t="shared" si="34"/>
        <v>388729.26157135313</v>
      </c>
      <c r="O276" s="18">
        <f t="shared" si="35"/>
        <v>287659.65356280131</v>
      </c>
      <c r="P276" s="18">
        <f t="shared" si="36"/>
        <v>12843614.802317508</v>
      </c>
      <c r="Q276" s="16">
        <v>271</v>
      </c>
      <c r="R276" s="17">
        <v>11.5</v>
      </c>
      <c r="S276" s="18">
        <f t="shared" si="38"/>
        <v>440.53333333333336</v>
      </c>
      <c r="T276" s="18">
        <f t="shared" si="37"/>
        <v>37748.853099800348</v>
      </c>
      <c r="U276" s="18">
        <f>T276-(T276*$T$361)</f>
        <v>37617.678526075535</v>
      </c>
    </row>
    <row r="277" spans="1:21" x14ac:dyDescent="0.2">
      <c r="A277" s="13" t="s">
        <v>21</v>
      </c>
      <c r="B277" s="13" t="s">
        <v>23</v>
      </c>
      <c r="C277" s="13" t="s">
        <v>34</v>
      </c>
      <c r="D277" s="14">
        <v>3</v>
      </c>
      <c r="E277" s="15">
        <v>118982.90441483978</v>
      </c>
      <c r="F277" s="18">
        <v>215</v>
      </c>
      <c r="G277" s="18">
        <v>559.33333333333337</v>
      </c>
      <c r="H277" s="18">
        <v>73.666666666666671</v>
      </c>
      <c r="I277" s="18">
        <v>7.666666666666667</v>
      </c>
      <c r="J277" s="18">
        <v>1.5333333333333332</v>
      </c>
      <c r="K277" s="18">
        <f t="shared" si="31"/>
        <v>849.5333333333333</v>
      </c>
      <c r="L277" s="18">
        <f t="shared" si="32"/>
        <v>25581324.449190553</v>
      </c>
      <c r="M277" s="18">
        <f t="shared" si="33"/>
        <v>66551104.53603372</v>
      </c>
      <c r="N277" s="18">
        <f t="shared" si="34"/>
        <v>8765073.9585598651</v>
      </c>
      <c r="O277" s="18">
        <f t="shared" si="35"/>
        <v>182440.45343608764</v>
      </c>
      <c r="P277" s="18">
        <f t="shared" si="36"/>
        <v>101079943.39722024</v>
      </c>
      <c r="Q277" s="16">
        <v>271</v>
      </c>
      <c r="R277" s="17">
        <v>11.5</v>
      </c>
      <c r="S277" s="18">
        <f t="shared" si="38"/>
        <v>849.53333333333353</v>
      </c>
      <c r="T277" s="18">
        <f t="shared" si="37"/>
        <v>297085.51629478205</v>
      </c>
      <c r="U277" s="18">
        <f>T277-(T277*$T$361)</f>
        <v>296053.16530237562</v>
      </c>
    </row>
    <row r="278" spans="1:21" x14ac:dyDescent="0.2">
      <c r="A278" s="13" t="s">
        <v>21</v>
      </c>
      <c r="B278" s="13" t="s">
        <v>23</v>
      </c>
      <c r="C278" s="13" t="s">
        <v>34</v>
      </c>
      <c r="D278" s="19" t="s">
        <v>12</v>
      </c>
      <c r="E278" s="15">
        <v>5932.8742250325886</v>
      </c>
      <c r="F278" s="18">
        <v>67</v>
      </c>
      <c r="G278" s="18">
        <v>15</v>
      </c>
      <c r="H278" s="18">
        <v>32</v>
      </c>
      <c r="I278" s="18">
        <v>0</v>
      </c>
      <c r="J278" s="18">
        <v>0</v>
      </c>
      <c r="K278" s="18">
        <f t="shared" si="31"/>
        <v>114</v>
      </c>
      <c r="L278" s="18">
        <f t="shared" si="32"/>
        <v>397502.57307718345</v>
      </c>
      <c r="M278" s="18">
        <f t="shared" si="33"/>
        <v>88993.113375488829</v>
      </c>
      <c r="N278" s="18">
        <f t="shared" si="34"/>
        <v>189851.97520104283</v>
      </c>
      <c r="O278" s="18">
        <f t="shared" si="35"/>
        <v>0</v>
      </c>
      <c r="P278" s="18">
        <f t="shared" si="36"/>
        <v>676347.66165371519</v>
      </c>
      <c r="Q278" s="16">
        <v>271</v>
      </c>
      <c r="R278" s="17">
        <v>11.5</v>
      </c>
      <c r="S278" s="18">
        <f t="shared" si="38"/>
        <v>114.00000000000001</v>
      </c>
      <c r="T278" s="18">
        <f t="shared" si="37"/>
        <v>1987.8631457829676</v>
      </c>
      <c r="U278" s="18">
        <f>T278-(T278*$T$361)</f>
        <v>1980.9554630493503</v>
      </c>
    </row>
    <row r="279" spans="1:21" x14ac:dyDescent="0.2">
      <c r="A279" s="13" t="s">
        <v>21</v>
      </c>
      <c r="B279" s="13" t="s">
        <v>23</v>
      </c>
      <c r="C279" s="13" t="s">
        <v>34</v>
      </c>
      <c r="D279" s="19" t="s">
        <v>15</v>
      </c>
      <c r="E279" s="15">
        <v>2274.9765076443209</v>
      </c>
      <c r="F279" s="18">
        <v>18.5</v>
      </c>
      <c r="G279" s="18">
        <v>50.5</v>
      </c>
      <c r="H279" s="18">
        <v>0</v>
      </c>
      <c r="I279" s="18">
        <v>0</v>
      </c>
      <c r="J279" s="18">
        <v>0</v>
      </c>
      <c r="K279" s="18">
        <f t="shared" si="31"/>
        <v>69</v>
      </c>
      <c r="L279" s="18">
        <f t="shared" si="32"/>
        <v>42087.065391419936</v>
      </c>
      <c r="M279" s="18">
        <f t="shared" si="33"/>
        <v>114886.31363603821</v>
      </c>
      <c r="N279" s="18">
        <f t="shared" si="34"/>
        <v>0</v>
      </c>
      <c r="O279" s="18">
        <f t="shared" si="35"/>
        <v>0</v>
      </c>
      <c r="P279" s="18">
        <f t="shared" si="36"/>
        <v>156973.37902745814</v>
      </c>
      <c r="Q279" s="16">
        <v>271</v>
      </c>
      <c r="R279" s="17">
        <v>11.5</v>
      </c>
      <c r="S279" s="18">
        <f t="shared" si="38"/>
        <v>69</v>
      </c>
      <c r="T279" s="18">
        <f t="shared" si="37"/>
        <v>461.36271732609009</v>
      </c>
      <c r="U279" s="18">
        <f>T279-(T279*$T$361)</f>
        <v>459.7595147700344</v>
      </c>
    </row>
    <row r="280" spans="1:21" x14ac:dyDescent="0.2">
      <c r="A280" s="13" t="s">
        <v>21</v>
      </c>
      <c r="B280" s="13" t="s">
        <v>23</v>
      </c>
      <c r="C280" s="13" t="s">
        <v>34</v>
      </c>
      <c r="D280" s="19" t="s">
        <v>16</v>
      </c>
      <c r="E280" s="15">
        <v>4042.2344450848691</v>
      </c>
      <c r="F280" s="18">
        <v>216</v>
      </c>
      <c r="G280" s="18">
        <v>0</v>
      </c>
      <c r="H280" s="18">
        <v>18.5</v>
      </c>
      <c r="I280" s="18">
        <v>7</v>
      </c>
      <c r="J280" s="18">
        <v>1.4000000000000001</v>
      </c>
      <c r="K280" s="18">
        <f t="shared" si="31"/>
        <v>235.9</v>
      </c>
      <c r="L280" s="18">
        <f t="shared" si="32"/>
        <v>873122.64013833168</v>
      </c>
      <c r="M280" s="18">
        <f t="shared" si="33"/>
        <v>0</v>
      </c>
      <c r="N280" s="18">
        <f t="shared" si="34"/>
        <v>74781.337234070073</v>
      </c>
      <c r="O280" s="18">
        <f t="shared" si="35"/>
        <v>5659.128223118817</v>
      </c>
      <c r="P280" s="18">
        <f t="shared" si="36"/>
        <v>953563.10559552058</v>
      </c>
      <c r="Q280" s="16">
        <v>271</v>
      </c>
      <c r="R280" s="17">
        <v>11.5</v>
      </c>
      <c r="S280" s="18">
        <f t="shared" si="38"/>
        <v>235.89999999999998</v>
      </c>
      <c r="T280" s="18">
        <f t="shared" si="37"/>
        <v>2802.6310465196757</v>
      </c>
      <c r="U280" s="18">
        <f>T280-(T280*$T$361)</f>
        <v>2792.8921034089221</v>
      </c>
    </row>
    <row r="281" spans="1:21" x14ac:dyDescent="0.2">
      <c r="A281" s="13" t="s">
        <v>21</v>
      </c>
      <c r="B281" s="13" t="s">
        <v>23</v>
      </c>
      <c r="C281" s="13" t="s">
        <v>32</v>
      </c>
      <c r="D281" s="14">
        <v>1</v>
      </c>
      <c r="E281" s="15">
        <v>944947.12101860973</v>
      </c>
      <c r="F281" s="18">
        <v>35.5</v>
      </c>
      <c r="G281" s="18">
        <v>159.5</v>
      </c>
      <c r="H281" s="18">
        <v>37.166666666666664</v>
      </c>
      <c r="I281" s="18">
        <v>90.833333333333329</v>
      </c>
      <c r="J281" s="18">
        <v>18.166666666666668</v>
      </c>
      <c r="K281" s="18">
        <f t="shared" si="31"/>
        <v>250.33333333333331</v>
      </c>
      <c r="L281" s="18">
        <f t="shared" si="32"/>
        <v>33545622.796160646</v>
      </c>
      <c r="M281" s="18">
        <f t="shared" si="33"/>
        <v>150719065.80246824</v>
      </c>
      <c r="N281" s="18">
        <f t="shared" si="34"/>
        <v>35120534.664524995</v>
      </c>
      <c r="O281" s="18">
        <f t="shared" si="35"/>
        <v>17166539.36517141</v>
      </c>
      <c r="P281" s="18">
        <f t="shared" si="36"/>
        <v>236551762.62832528</v>
      </c>
      <c r="Q281" s="16">
        <v>268</v>
      </c>
      <c r="R281" s="17">
        <v>16.5</v>
      </c>
      <c r="S281" s="18">
        <f t="shared" si="38"/>
        <v>250.33333333333331</v>
      </c>
      <c r="T281" s="18">
        <f t="shared" si="37"/>
        <v>663315.8567730838</v>
      </c>
      <c r="U281" s="18">
        <f>T281-(T281*$T$361)</f>
        <v>661010.88145298383</v>
      </c>
    </row>
    <row r="282" spans="1:21" x14ac:dyDescent="0.2">
      <c r="A282" s="13" t="s">
        <v>21</v>
      </c>
      <c r="B282" s="13" t="s">
        <v>23</v>
      </c>
      <c r="C282" s="13" t="s">
        <v>32</v>
      </c>
      <c r="D282" s="14">
        <v>2</v>
      </c>
      <c r="E282" s="15">
        <v>2130411.3549604109</v>
      </c>
      <c r="F282" s="18">
        <v>70.454545454545453</v>
      </c>
      <c r="G282" s="18">
        <v>344.36363636363637</v>
      </c>
      <c r="H282" s="18">
        <v>82.181818181818187</v>
      </c>
      <c r="I282" s="18">
        <v>50.272727272727273</v>
      </c>
      <c r="J282" s="18">
        <v>10.054545454545455</v>
      </c>
      <c r="K282" s="18">
        <f t="shared" si="31"/>
        <v>507.05454545454546</v>
      </c>
      <c r="L282" s="18">
        <f t="shared" si="32"/>
        <v>150097163.64493802</v>
      </c>
      <c r="M282" s="18">
        <f t="shared" si="33"/>
        <v>733636201.14454877</v>
      </c>
      <c r="N282" s="18">
        <f t="shared" si="34"/>
        <v>175081078.62583742</v>
      </c>
      <c r="O282" s="18">
        <f t="shared" si="35"/>
        <v>21420317.805329222</v>
      </c>
      <c r="P282" s="18">
        <f t="shared" si="36"/>
        <v>1080234761.2206535</v>
      </c>
      <c r="Q282" s="16">
        <v>268</v>
      </c>
      <c r="R282" s="17">
        <v>16.5</v>
      </c>
      <c r="S282" s="18">
        <f t="shared" si="38"/>
        <v>507.05454545454552</v>
      </c>
      <c r="T282" s="18">
        <f t="shared" si="37"/>
        <v>3029091.1308108997</v>
      </c>
      <c r="U282" s="18">
        <f>T282-(T282*$T$361)</f>
        <v>3018565.2550496613</v>
      </c>
    </row>
    <row r="283" spans="1:21" x14ac:dyDescent="0.2">
      <c r="A283" s="13" t="s">
        <v>21</v>
      </c>
      <c r="B283" s="13" t="s">
        <v>23</v>
      </c>
      <c r="C283" s="13" t="s">
        <v>32</v>
      </c>
      <c r="D283" s="14">
        <v>3</v>
      </c>
      <c r="E283" s="15">
        <v>2757568.4466330465</v>
      </c>
      <c r="F283" s="18">
        <v>150.5625</v>
      </c>
      <c r="G283" s="18">
        <v>343.3125</v>
      </c>
      <c r="H283" s="18">
        <v>147.1875</v>
      </c>
      <c r="I283" s="18">
        <v>124</v>
      </c>
      <c r="J283" s="18">
        <v>24.8</v>
      </c>
      <c r="K283" s="18">
        <f t="shared" si="31"/>
        <v>665.86249999999995</v>
      </c>
      <c r="L283" s="18">
        <f t="shared" si="32"/>
        <v>415186399.24618804</v>
      </c>
      <c r="M283" s="18">
        <f t="shared" si="33"/>
        <v>946707717.33470774</v>
      </c>
      <c r="N283" s="18">
        <f t="shared" si="34"/>
        <v>405879605.73880154</v>
      </c>
      <c r="O283" s="18">
        <f t="shared" si="35"/>
        <v>68387697.476499557</v>
      </c>
      <c r="P283" s="18">
        <f t="shared" si="36"/>
        <v>1836161419.7961969</v>
      </c>
      <c r="Q283" s="16">
        <v>268</v>
      </c>
      <c r="R283" s="17">
        <v>16.5</v>
      </c>
      <c r="S283" s="18">
        <f t="shared" si="38"/>
        <v>665.86249999999995</v>
      </c>
      <c r="T283" s="18">
        <f t="shared" si="37"/>
        <v>5148788.4588688137</v>
      </c>
      <c r="U283" s="18">
        <f>T283-(T283*$T$361)</f>
        <v>5130896.7859878987</v>
      </c>
    </row>
    <row r="284" spans="1:21" x14ac:dyDescent="0.2">
      <c r="A284" s="13" t="s">
        <v>21</v>
      </c>
      <c r="B284" s="13" t="s">
        <v>23</v>
      </c>
      <c r="C284" s="13" t="s">
        <v>32</v>
      </c>
      <c r="D284" s="19" t="s">
        <v>12</v>
      </c>
      <c r="E284" s="15">
        <v>100148.95335304833</v>
      </c>
      <c r="F284" s="18">
        <v>196.5</v>
      </c>
      <c r="G284" s="18">
        <v>33.5</v>
      </c>
      <c r="H284" s="18">
        <v>21.5</v>
      </c>
      <c r="I284" s="18">
        <v>98</v>
      </c>
      <c r="J284" s="18">
        <v>19.600000000000001</v>
      </c>
      <c r="K284" s="18">
        <f t="shared" si="31"/>
        <v>271.10000000000002</v>
      </c>
      <c r="L284" s="18">
        <f t="shared" si="32"/>
        <v>19679269.333873998</v>
      </c>
      <c r="M284" s="18">
        <f t="shared" si="33"/>
        <v>3354989.9373271191</v>
      </c>
      <c r="N284" s="18">
        <f t="shared" si="34"/>
        <v>2153202.497090539</v>
      </c>
      <c r="O284" s="18">
        <f t="shared" si="35"/>
        <v>1962919.4857197474</v>
      </c>
      <c r="P284" s="18">
        <f t="shared" si="36"/>
        <v>27150381.254011407</v>
      </c>
      <c r="Q284" s="16">
        <v>268</v>
      </c>
      <c r="R284" s="17">
        <v>16.5</v>
      </c>
      <c r="S284" s="18">
        <f t="shared" si="38"/>
        <v>271.10000000000002</v>
      </c>
      <c r="T284" s="18">
        <f t="shared" si="37"/>
        <v>76132.505643244673</v>
      </c>
      <c r="U284" s="18">
        <f>T284-(T284*$T$361)</f>
        <v>75867.950612977875</v>
      </c>
    </row>
    <row r="285" spans="1:21" x14ac:dyDescent="0.2">
      <c r="A285" s="13" t="s">
        <v>21</v>
      </c>
      <c r="B285" s="13" t="s">
        <v>23</v>
      </c>
      <c r="C285" s="13" t="s">
        <v>32</v>
      </c>
      <c r="D285" s="19" t="s">
        <v>15</v>
      </c>
      <c r="E285" s="15">
        <v>116004.84644628232</v>
      </c>
      <c r="F285" s="18">
        <v>162.5</v>
      </c>
      <c r="G285" s="18">
        <v>46</v>
      </c>
      <c r="H285" s="18">
        <v>32.5</v>
      </c>
      <c r="I285" s="18">
        <v>46.5</v>
      </c>
      <c r="J285" s="18">
        <v>9.3000000000000007</v>
      </c>
      <c r="K285" s="18">
        <f t="shared" si="31"/>
        <v>250.3</v>
      </c>
      <c r="L285" s="18">
        <f t="shared" si="32"/>
        <v>18850787.547520876</v>
      </c>
      <c r="M285" s="18">
        <f t="shared" si="33"/>
        <v>5336222.9365289863</v>
      </c>
      <c r="N285" s="18">
        <f t="shared" si="34"/>
        <v>3770157.5095041753</v>
      </c>
      <c r="O285" s="18">
        <f t="shared" si="35"/>
        <v>1078845.0719504256</v>
      </c>
      <c r="P285" s="18">
        <f t="shared" si="36"/>
        <v>29036013.065504465</v>
      </c>
      <c r="Q285" s="16">
        <v>268</v>
      </c>
      <c r="R285" s="17">
        <v>16.5</v>
      </c>
      <c r="S285" s="18">
        <f t="shared" si="38"/>
        <v>250.3</v>
      </c>
      <c r="T285" s="18">
        <f t="shared" si="37"/>
        <v>81420.014248979875</v>
      </c>
      <c r="U285" s="18">
        <f>T285-(T285*$T$361)</f>
        <v>81137.085503209993</v>
      </c>
    </row>
    <row r="286" spans="1:21" x14ac:dyDescent="0.2">
      <c r="A286" s="13" t="s">
        <v>21</v>
      </c>
      <c r="B286" s="13" t="s">
        <v>23</v>
      </c>
      <c r="C286" s="13" t="s">
        <v>32</v>
      </c>
      <c r="D286" s="19" t="s">
        <v>16</v>
      </c>
      <c r="E286" s="15">
        <v>111381.11437738694</v>
      </c>
      <c r="F286" s="18">
        <v>310</v>
      </c>
      <c r="G286" s="18">
        <v>200</v>
      </c>
      <c r="H286" s="18">
        <v>17.5</v>
      </c>
      <c r="I286" s="18">
        <v>0.5</v>
      </c>
      <c r="J286" s="18">
        <v>0.1</v>
      </c>
      <c r="K286" s="18">
        <f t="shared" si="31"/>
        <v>527.6</v>
      </c>
      <c r="L286" s="18">
        <f t="shared" si="32"/>
        <v>34528145.456989951</v>
      </c>
      <c r="M286" s="18">
        <f t="shared" si="33"/>
        <v>22276222.875477389</v>
      </c>
      <c r="N286" s="18">
        <f t="shared" si="34"/>
        <v>1949169.5016042714</v>
      </c>
      <c r="O286" s="18">
        <f t="shared" si="35"/>
        <v>11138.111437738695</v>
      </c>
      <c r="P286" s="18">
        <f t="shared" si="36"/>
        <v>58764675.945509352</v>
      </c>
      <c r="Q286" s="16">
        <v>268</v>
      </c>
      <c r="R286" s="17">
        <v>16.5</v>
      </c>
      <c r="S286" s="18">
        <f t="shared" si="38"/>
        <v>527.6</v>
      </c>
      <c r="T286" s="18">
        <f t="shared" si="37"/>
        <v>164782.29094421744</v>
      </c>
      <c r="U286" s="18">
        <f>T286-(T286*$T$361)</f>
        <v>164209.68422912442</v>
      </c>
    </row>
    <row r="287" spans="1:21" x14ac:dyDescent="0.2">
      <c r="A287" s="13" t="s">
        <v>21</v>
      </c>
      <c r="B287" s="13" t="s">
        <v>23</v>
      </c>
      <c r="C287" s="13" t="s">
        <v>8</v>
      </c>
      <c r="D287" s="14">
        <v>1</v>
      </c>
      <c r="E287" s="15">
        <v>484583.79775129387</v>
      </c>
      <c r="F287" s="18">
        <v>53.25</v>
      </c>
      <c r="G287" s="18">
        <v>173.25</v>
      </c>
      <c r="H287" s="18">
        <v>117.25</v>
      </c>
      <c r="I287" s="18">
        <v>44.25</v>
      </c>
      <c r="J287" s="18">
        <v>8.8500000000000014</v>
      </c>
      <c r="K287" s="18">
        <f t="shared" si="31"/>
        <v>352.6</v>
      </c>
      <c r="L287" s="18">
        <f t="shared" si="32"/>
        <v>25804087.230256397</v>
      </c>
      <c r="M287" s="18">
        <f t="shared" si="33"/>
        <v>83954142.960411668</v>
      </c>
      <c r="N287" s="18">
        <f t="shared" si="34"/>
        <v>56817450.286339208</v>
      </c>
      <c r="O287" s="18">
        <f t="shared" si="35"/>
        <v>4288566.6100989515</v>
      </c>
      <c r="P287" s="18">
        <f t="shared" si="36"/>
        <v>170864247.08710623</v>
      </c>
      <c r="Q287" s="16">
        <v>231</v>
      </c>
      <c r="R287" s="17">
        <v>20</v>
      </c>
      <c r="S287" s="18">
        <f t="shared" si="38"/>
        <v>352.6</v>
      </c>
      <c r="T287" s="18">
        <f t="shared" si="37"/>
        <v>532563.88702474674</v>
      </c>
      <c r="U287" s="18">
        <f>T287-(T287*$T$361)</f>
        <v>530713.26547931845</v>
      </c>
    </row>
    <row r="288" spans="1:21" x14ac:dyDescent="0.2">
      <c r="A288" s="13" t="s">
        <v>21</v>
      </c>
      <c r="B288" s="13" t="s">
        <v>23</v>
      </c>
      <c r="C288" s="13" t="s">
        <v>8</v>
      </c>
      <c r="D288" s="14">
        <v>2</v>
      </c>
      <c r="E288" s="15">
        <v>774702.85453616257</v>
      </c>
      <c r="F288" s="18">
        <v>114.33333333333333</v>
      </c>
      <c r="G288" s="18">
        <v>394.33333333333331</v>
      </c>
      <c r="H288" s="18">
        <v>27.777777777777779</v>
      </c>
      <c r="I288" s="18">
        <v>36.444444444444443</v>
      </c>
      <c r="J288" s="18">
        <v>7.2888888888888879</v>
      </c>
      <c r="K288" s="18">
        <f t="shared" si="31"/>
        <v>543.73333333333335</v>
      </c>
      <c r="L288" s="18">
        <f t="shared" si="32"/>
        <v>88574359.70196791</v>
      </c>
      <c r="M288" s="18">
        <f t="shared" si="33"/>
        <v>305491158.9720934</v>
      </c>
      <c r="N288" s="18">
        <f t="shared" si="34"/>
        <v>21519523.737115629</v>
      </c>
      <c r="O288" s="18">
        <f t="shared" si="35"/>
        <v>5646723.0286191395</v>
      </c>
      <c r="P288" s="18">
        <f t="shared" si="36"/>
        <v>421231765.43979603</v>
      </c>
      <c r="Q288" s="16">
        <v>231</v>
      </c>
      <c r="R288" s="17">
        <v>20</v>
      </c>
      <c r="S288" s="18">
        <f t="shared" si="38"/>
        <v>543.73333333333323</v>
      </c>
      <c r="T288" s="18">
        <f t="shared" si="37"/>
        <v>1312930.1779941693</v>
      </c>
      <c r="U288" s="18">
        <f>T288-(T288*$T$361)</f>
        <v>1308367.8392133459</v>
      </c>
    </row>
    <row r="289" spans="1:21" x14ac:dyDescent="0.2">
      <c r="A289" s="13" t="s">
        <v>21</v>
      </c>
      <c r="B289" s="13" t="s">
        <v>23</v>
      </c>
      <c r="C289" s="13" t="s">
        <v>8</v>
      </c>
      <c r="D289" s="14">
        <v>3</v>
      </c>
      <c r="E289" s="15">
        <v>3933967.5208166623</v>
      </c>
      <c r="F289" s="18">
        <v>82.368421052631575</v>
      </c>
      <c r="G289" s="18">
        <v>500.31578947368422</v>
      </c>
      <c r="H289" s="18">
        <v>29.210526315789473</v>
      </c>
      <c r="I289" s="18">
        <v>35</v>
      </c>
      <c r="J289" s="18">
        <v>7</v>
      </c>
      <c r="K289" s="18">
        <f t="shared" si="31"/>
        <v>618.89473684210532</v>
      </c>
      <c r="L289" s="18">
        <f t="shared" si="32"/>
        <v>324034693.16200399</v>
      </c>
      <c r="M289" s="18">
        <f t="shared" si="33"/>
        <v>1968226065.9412208</v>
      </c>
      <c r="N289" s="18">
        <f t="shared" si="34"/>
        <v>114913261.79227619</v>
      </c>
      <c r="O289" s="18">
        <f t="shared" si="35"/>
        <v>27537772.645716637</v>
      </c>
      <c r="P289" s="18">
        <f t="shared" si="36"/>
        <v>2434711793.5412178</v>
      </c>
      <c r="Q289" s="16">
        <v>231</v>
      </c>
      <c r="R289" s="17">
        <v>20</v>
      </c>
      <c r="S289" s="18">
        <f t="shared" si="38"/>
        <v>618.89473684210532</v>
      </c>
      <c r="T289" s="18">
        <f t="shared" si="37"/>
        <v>7588712.0837648343</v>
      </c>
      <c r="U289" s="18">
        <f>T289-(T289*$T$361)</f>
        <v>7562341.8502089586</v>
      </c>
    </row>
    <row r="290" spans="1:21" x14ac:dyDescent="0.2">
      <c r="A290" s="13" t="s">
        <v>21</v>
      </c>
      <c r="B290" s="13" t="s">
        <v>23</v>
      </c>
      <c r="C290" s="13" t="s">
        <v>8</v>
      </c>
      <c r="D290" s="19" t="s">
        <v>12</v>
      </c>
      <c r="E290" s="15">
        <v>54389.344056129172</v>
      </c>
      <c r="F290" s="18">
        <v>0</v>
      </c>
      <c r="G290" s="18">
        <v>174</v>
      </c>
      <c r="H290" s="18">
        <v>0</v>
      </c>
      <c r="I290" s="18">
        <v>12.5</v>
      </c>
      <c r="J290" s="18">
        <v>2.5</v>
      </c>
      <c r="K290" s="18">
        <f t="shared" si="31"/>
        <v>176.5</v>
      </c>
      <c r="L290" s="18">
        <f t="shared" si="32"/>
        <v>0</v>
      </c>
      <c r="M290" s="18">
        <f t="shared" si="33"/>
        <v>9463745.865766475</v>
      </c>
      <c r="N290" s="18">
        <f t="shared" si="34"/>
        <v>0</v>
      </c>
      <c r="O290" s="18">
        <f t="shared" si="35"/>
        <v>135973.36014032294</v>
      </c>
      <c r="P290" s="18">
        <f t="shared" si="36"/>
        <v>9599719.2259067986</v>
      </c>
      <c r="Q290" s="16">
        <v>231</v>
      </c>
      <c r="R290" s="17">
        <v>20</v>
      </c>
      <c r="S290" s="18">
        <f t="shared" si="38"/>
        <v>176.5</v>
      </c>
      <c r="T290" s="18">
        <f t="shared" si="37"/>
        <v>29921.202782047163</v>
      </c>
      <c r="U290" s="18">
        <f>T290-(T290*$T$361)</f>
        <v>29817.228735209446</v>
      </c>
    </row>
    <row r="291" spans="1:21" x14ac:dyDescent="0.2">
      <c r="A291" s="13" t="s">
        <v>21</v>
      </c>
      <c r="B291" s="13" t="s">
        <v>23</v>
      </c>
      <c r="C291" s="13" t="s">
        <v>8</v>
      </c>
      <c r="D291" s="19" t="s">
        <v>15</v>
      </c>
      <c r="E291" s="15">
        <v>141372.91167988293</v>
      </c>
      <c r="F291" s="18">
        <v>0</v>
      </c>
      <c r="G291" s="18">
        <v>123</v>
      </c>
      <c r="H291" s="18">
        <v>2</v>
      </c>
      <c r="I291" s="18">
        <v>291</v>
      </c>
      <c r="J291" s="18">
        <v>58.2</v>
      </c>
      <c r="K291" s="18">
        <f t="shared" si="31"/>
        <v>183.2</v>
      </c>
      <c r="L291" s="18">
        <f t="shared" si="32"/>
        <v>0</v>
      </c>
      <c r="M291" s="18">
        <f t="shared" si="33"/>
        <v>17388868.136625599</v>
      </c>
      <c r="N291" s="18">
        <f t="shared" si="34"/>
        <v>282745.82335976587</v>
      </c>
      <c r="O291" s="18">
        <f t="shared" si="35"/>
        <v>8227903.4597691875</v>
      </c>
      <c r="P291" s="18">
        <f t="shared" si="36"/>
        <v>25899517.41975455</v>
      </c>
      <c r="Q291" s="16">
        <v>231</v>
      </c>
      <c r="R291" s="17">
        <v>20</v>
      </c>
      <c r="S291" s="18">
        <f t="shared" si="38"/>
        <v>183.19999999999996</v>
      </c>
      <c r="T291" s="18">
        <f t="shared" si="37"/>
        <v>80725.76858105314</v>
      </c>
      <c r="U291" s="18">
        <f>T291-(T291*$T$361)</f>
        <v>80445.25228949239</v>
      </c>
    </row>
    <row r="292" spans="1:21" x14ac:dyDescent="0.2">
      <c r="A292" s="13" t="s">
        <v>21</v>
      </c>
      <c r="B292" s="13" t="s">
        <v>23</v>
      </c>
      <c r="C292" s="13" t="s">
        <v>8</v>
      </c>
      <c r="D292" s="19" t="s">
        <v>16</v>
      </c>
      <c r="E292" s="15">
        <v>326865.38127735368</v>
      </c>
      <c r="F292" s="18">
        <v>100</v>
      </c>
      <c r="G292" s="18">
        <v>245</v>
      </c>
      <c r="H292" s="18">
        <v>44.5</v>
      </c>
      <c r="I292" s="18">
        <v>1.5</v>
      </c>
      <c r="J292" s="18">
        <v>0.30000000000000004</v>
      </c>
      <c r="K292" s="18">
        <f t="shared" si="31"/>
        <v>389.8</v>
      </c>
      <c r="L292" s="18">
        <f t="shared" si="32"/>
        <v>32686538.127735369</v>
      </c>
      <c r="M292" s="18">
        <f t="shared" si="33"/>
        <v>80082018.412951648</v>
      </c>
      <c r="N292" s="18">
        <f t="shared" si="34"/>
        <v>14545509.466842238</v>
      </c>
      <c r="O292" s="18">
        <f t="shared" si="35"/>
        <v>98059.614383206121</v>
      </c>
      <c r="P292" s="18">
        <f t="shared" si="36"/>
        <v>127412125.62191246</v>
      </c>
      <c r="Q292" s="16">
        <v>231</v>
      </c>
      <c r="R292" s="17">
        <v>20</v>
      </c>
      <c r="S292" s="18">
        <f t="shared" si="38"/>
        <v>389.8</v>
      </c>
      <c r="T292" s="18">
        <f t="shared" si="37"/>
        <v>397128.70323712972</v>
      </c>
      <c r="U292" s="18">
        <f>T292-(T292*$T$361)</f>
        <v>395748.70930133265</v>
      </c>
    </row>
    <row r="293" spans="1:21" x14ac:dyDescent="0.2">
      <c r="A293" s="13" t="s">
        <v>21</v>
      </c>
      <c r="B293" s="13" t="s">
        <v>23</v>
      </c>
      <c r="C293" s="13" t="s">
        <v>30</v>
      </c>
      <c r="D293" s="14">
        <v>1</v>
      </c>
      <c r="E293" s="15">
        <v>165714.33369111846</v>
      </c>
      <c r="F293" s="18">
        <v>42.333333333333336</v>
      </c>
      <c r="G293" s="18">
        <v>139</v>
      </c>
      <c r="H293" s="18">
        <v>7.666666666666667</v>
      </c>
      <c r="I293" s="18">
        <v>36</v>
      </c>
      <c r="J293" s="18">
        <v>7.2</v>
      </c>
      <c r="K293" s="18">
        <f t="shared" si="31"/>
        <v>196.2</v>
      </c>
      <c r="L293" s="18">
        <f t="shared" si="32"/>
        <v>7015240.1262573488</v>
      </c>
      <c r="M293" s="18">
        <f t="shared" si="33"/>
        <v>23034292.383065466</v>
      </c>
      <c r="N293" s="18">
        <f t="shared" si="34"/>
        <v>1270476.558298575</v>
      </c>
      <c r="O293" s="18">
        <f t="shared" si="35"/>
        <v>1193143.2025760529</v>
      </c>
      <c r="P293" s="18">
        <f t="shared" si="36"/>
        <v>32513152.270197444</v>
      </c>
      <c r="Q293" s="16">
        <v>247</v>
      </c>
      <c r="R293" s="17">
        <v>21</v>
      </c>
      <c r="S293" s="18">
        <f t="shared" si="38"/>
        <v>196.20000000000002</v>
      </c>
      <c r="T293" s="18">
        <f t="shared" si="37"/>
        <v>93590.490947815313</v>
      </c>
      <c r="U293" s="18">
        <f>T293-(T293*$T$361)</f>
        <v>93265.2706630475</v>
      </c>
    </row>
    <row r="294" spans="1:21" x14ac:dyDescent="0.2">
      <c r="A294" s="13" t="s">
        <v>21</v>
      </c>
      <c r="B294" s="13" t="s">
        <v>23</v>
      </c>
      <c r="C294" s="13" t="s">
        <v>30</v>
      </c>
      <c r="D294" s="14">
        <v>2</v>
      </c>
      <c r="E294" s="15">
        <v>393128.54814671114</v>
      </c>
      <c r="F294" s="18">
        <v>67.333333333333329</v>
      </c>
      <c r="G294" s="18">
        <v>532</v>
      </c>
      <c r="H294" s="18">
        <v>59.333333333333336</v>
      </c>
      <c r="I294" s="18">
        <v>50.333333333333336</v>
      </c>
      <c r="J294" s="18">
        <v>10.066666666666666</v>
      </c>
      <c r="K294" s="18">
        <f t="shared" si="31"/>
        <v>668.73333333333346</v>
      </c>
      <c r="L294" s="18">
        <f t="shared" si="32"/>
        <v>26470655.575211883</v>
      </c>
      <c r="M294" s="18">
        <f t="shared" si="33"/>
        <v>209144387.61405033</v>
      </c>
      <c r="N294" s="18">
        <f t="shared" si="34"/>
        <v>23325627.190038197</v>
      </c>
      <c r="O294" s="18">
        <f t="shared" si="35"/>
        <v>3957494.0513435588</v>
      </c>
      <c r="P294" s="18">
        <f t="shared" si="36"/>
        <v>262898164.43064398</v>
      </c>
      <c r="Q294" s="16">
        <v>247</v>
      </c>
      <c r="R294" s="17">
        <v>21</v>
      </c>
      <c r="S294" s="18">
        <f t="shared" si="38"/>
        <v>668.73333333333335</v>
      </c>
      <c r="T294" s="18">
        <f t="shared" si="37"/>
        <v>756763.54214650963</v>
      </c>
      <c r="U294" s="18">
        <f>T294-(T294*$T$361)</f>
        <v>754133.84278083348</v>
      </c>
    </row>
    <row r="295" spans="1:21" x14ac:dyDescent="0.2">
      <c r="A295" s="13" t="s">
        <v>21</v>
      </c>
      <c r="B295" s="13" t="s">
        <v>23</v>
      </c>
      <c r="C295" s="13" t="s">
        <v>30</v>
      </c>
      <c r="D295" s="14">
        <v>3</v>
      </c>
      <c r="E295" s="15">
        <v>578473.85418353579</v>
      </c>
      <c r="F295" s="18">
        <v>5.2857142857142856</v>
      </c>
      <c r="G295" s="18">
        <v>758.57142857142856</v>
      </c>
      <c r="H295" s="18">
        <v>62.285714285714285</v>
      </c>
      <c r="I295" s="18">
        <v>31.571428571428573</v>
      </c>
      <c r="J295" s="18">
        <v>6.3142857142857149</v>
      </c>
      <c r="K295" s="18">
        <f t="shared" si="31"/>
        <v>832.45714285714291</v>
      </c>
      <c r="L295" s="18">
        <f t="shared" si="32"/>
        <v>3057647.5149701177</v>
      </c>
      <c r="M295" s="18">
        <f t="shared" si="33"/>
        <v>438813737.959225</v>
      </c>
      <c r="N295" s="18">
        <f t="shared" si="34"/>
        <v>36030657.203431658</v>
      </c>
      <c r="O295" s="18">
        <f t="shared" si="35"/>
        <v>3652649.1935588978</v>
      </c>
      <c r="P295" s="18">
        <f t="shared" si="36"/>
        <v>481554691.87118566</v>
      </c>
      <c r="Q295" s="16">
        <v>247</v>
      </c>
      <c r="R295" s="17">
        <v>21</v>
      </c>
      <c r="S295" s="18">
        <f t="shared" si="38"/>
        <v>832.4571428571428</v>
      </c>
      <c r="T295" s="18">
        <f t="shared" si="37"/>
        <v>1386175.6514996479</v>
      </c>
      <c r="U295" s="18">
        <f>T295-(T295*$T$361)</f>
        <v>1381358.7899194441</v>
      </c>
    </row>
    <row r="296" spans="1:21" x14ac:dyDescent="0.2">
      <c r="A296" s="13" t="s">
        <v>21</v>
      </c>
      <c r="B296" s="13" t="s">
        <v>23</v>
      </c>
      <c r="C296" s="13" t="s">
        <v>30</v>
      </c>
      <c r="D296" s="19" t="s">
        <v>12</v>
      </c>
      <c r="E296" s="15">
        <v>43636.313518338255</v>
      </c>
      <c r="F296" s="18">
        <v>0</v>
      </c>
      <c r="G296" s="18">
        <v>219</v>
      </c>
      <c r="H296" s="18">
        <v>9</v>
      </c>
      <c r="I296" s="18">
        <v>86</v>
      </c>
      <c r="J296" s="18">
        <v>17.2</v>
      </c>
      <c r="K296" s="18">
        <f t="shared" si="31"/>
        <v>245.2</v>
      </c>
      <c r="L296" s="18">
        <f t="shared" si="32"/>
        <v>0</v>
      </c>
      <c r="M296" s="18">
        <f t="shared" si="33"/>
        <v>9556352.6605160777</v>
      </c>
      <c r="N296" s="18">
        <f t="shared" si="34"/>
        <v>392726.82166504429</v>
      </c>
      <c r="O296" s="18">
        <f t="shared" si="35"/>
        <v>750544.59251541796</v>
      </c>
      <c r="P296" s="18">
        <f t="shared" si="36"/>
        <v>10699624.074696541</v>
      </c>
      <c r="Q296" s="16">
        <v>247</v>
      </c>
      <c r="R296" s="17">
        <v>21</v>
      </c>
      <c r="S296" s="18">
        <f t="shared" si="38"/>
        <v>245.20000000000002</v>
      </c>
      <c r="T296" s="18">
        <f t="shared" si="37"/>
        <v>30799.322741332962</v>
      </c>
      <c r="U296" s="18">
        <f>T296-(T296*$T$361)</f>
        <v>30692.297290230486</v>
      </c>
    </row>
    <row r="297" spans="1:21" x14ac:dyDescent="0.2">
      <c r="A297" s="13" t="s">
        <v>21</v>
      </c>
      <c r="B297" s="13" t="s">
        <v>23</v>
      </c>
      <c r="C297" s="13" t="s">
        <v>30</v>
      </c>
      <c r="D297" s="19" t="s">
        <v>15</v>
      </c>
      <c r="E297" s="15">
        <v>12874.122983425819</v>
      </c>
      <c r="F297" s="18">
        <v>26.333333333333332</v>
      </c>
      <c r="G297" s="18">
        <v>139.66666666666666</v>
      </c>
      <c r="H297" s="18">
        <v>11.666666666666666</v>
      </c>
      <c r="I297" s="18">
        <v>0</v>
      </c>
      <c r="J297" s="18">
        <v>0</v>
      </c>
      <c r="K297" s="18">
        <f t="shared" si="31"/>
        <v>177.66666666666666</v>
      </c>
      <c r="L297" s="18">
        <f t="shared" si="32"/>
        <v>339018.57189687988</v>
      </c>
      <c r="M297" s="18">
        <f t="shared" si="33"/>
        <v>1798085.843351806</v>
      </c>
      <c r="N297" s="18">
        <f t="shared" si="34"/>
        <v>150198.10147330121</v>
      </c>
      <c r="O297" s="18">
        <f t="shared" si="35"/>
        <v>0</v>
      </c>
      <c r="P297" s="18">
        <f t="shared" si="36"/>
        <v>2287302.5167219872</v>
      </c>
      <c r="Q297" s="16">
        <v>247</v>
      </c>
      <c r="R297" s="17">
        <v>21</v>
      </c>
      <c r="S297" s="18">
        <f t="shared" si="38"/>
        <v>177.66666666666666</v>
      </c>
      <c r="T297" s="18">
        <f t="shared" si="37"/>
        <v>6584.0975278920359</v>
      </c>
      <c r="U297" s="18">
        <f>T297-(T297*$T$361)</f>
        <v>6561.2182583073291</v>
      </c>
    </row>
    <row r="298" spans="1:21" x14ac:dyDescent="0.2">
      <c r="A298" s="13" t="s">
        <v>21</v>
      </c>
      <c r="B298" s="13" t="s">
        <v>23</v>
      </c>
      <c r="C298" s="13" t="s">
        <v>30</v>
      </c>
      <c r="D298" s="19" t="s">
        <v>16</v>
      </c>
      <c r="E298" s="15">
        <v>57470.347933509249</v>
      </c>
      <c r="F298" s="18">
        <v>101</v>
      </c>
      <c r="G298" s="18">
        <v>7.5</v>
      </c>
      <c r="H298" s="18">
        <v>4.5</v>
      </c>
      <c r="I298" s="18">
        <v>21</v>
      </c>
      <c r="J298" s="18">
        <v>4.2</v>
      </c>
      <c r="K298" s="18">
        <f t="shared" si="31"/>
        <v>117.2</v>
      </c>
      <c r="L298" s="18">
        <f t="shared" si="32"/>
        <v>5804505.1412844341</v>
      </c>
      <c r="M298" s="18">
        <f t="shared" si="33"/>
        <v>431027.60950131936</v>
      </c>
      <c r="N298" s="18">
        <f t="shared" si="34"/>
        <v>258616.56570079163</v>
      </c>
      <c r="O298" s="18">
        <f t="shared" si="35"/>
        <v>241375.46132073886</v>
      </c>
      <c r="P298" s="18">
        <f t="shared" si="36"/>
        <v>6735524.7778072841</v>
      </c>
      <c r="Q298" s="16">
        <v>247</v>
      </c>
      <c r="R298" s="17">
        <v>21</v>
      </c>
      <c r="S298" s="18">
        <f t="shared" si="38"/>
        <v>117.2</v>
      </c>
      <c r="T298" s="18">
        <f t="shared" si="37"/>
        <v>19388.494400894651</v>
      </c>
      <c r="U298" s="18">
        <f>T298-(T298*$T$361)</f>
        <v>19321.120764893596</v>
      </c>
    </row>
    <row r="299" spans="1:21" x14ac:dyDescent="0.2">
      <c r="A299" s="13" t="s">
        <v>24</v>
      </c>
      <c r="B299" s="13" t="s">
        <v>25</v>
      </c>
      <c r="C299" s="13" t="s">
        <v>27</v>
      </c>
      <c r="D299" s="14">
        <v>1</v>
      </c>
      <c r="E299" s="15">
        <v>139592.62648226941</v>
      </c>
      <c r="F299" s="18">
        <v>242.33333333333334</v>
      </c>
      <c r="G299" s="18">
        <v>29.666666666666668</v>
      </c>
      <c r="H299" s="18">
        <v>0</v>
      </c>
      <c r="I299" s="18">
        <v>0</v>
      </c>
      <c r="J299" s="18">
        <v>0</v>
      </c>
      <c r="K299" s="18">
        <f t="shared" si="31"/>
        <v>272</v>
      </c>
      <c r="L299" s="18">
        <f t="shared" si="32"/>
        <v>33827946.484203286</v>
      </c>
      <c r="M299" s="18">
        <f t="shared" si="33"/>
        <v>4141247.9189739926</v>
      </c>
      <c r="N299" s="18">
        <f t="shared" si="34"/>
        <v>0</v>
      </c>
      <c r="O299" s="18">
        <f t="shared" si="35"/>
        <v>0</v>
      </c>
      <c r="P299" s="18">
        <f t="shared" si="36"/>
        <v>37969194.403177276</v>
      </c>
      <c r="Q299" s="16">
        <v>294</v>
      </c>
      <c r="R299" s="17">
        <v>10.5</v>
      </c>
      <c r="S299" s="18">
        <f t="shared" si="38"/>
        <v>272</v>
      </c>
      <c r="T299" s="18">
        <f t="shared" si="37"/>
        <v>104027.84384952141</v>
      </c>
      <c r="U299" s="18">
        <f>T299-(T299*$T$361)</f>
        <v>103666.35450741091</v>
      </c>
    </row>
    <row r="300" spans="1:21" x14ac:dyDescent="0.2">
      <c r="A300" s="13" t="s">
        <v>24</v>
      </c>
      <c r="B300" s="13" t="s">
        <v>25</v>
      </c>
      <c r="C300" s="13" t="s">
        <v>27</v>
      </c>
      <c r="D300" s="14">
        <v>2</v>
      </c>
      <c r="E300" s="15">
        <v>300983.12104640214</v>
      </c>
      <c r="F300" s="18">
        <v>502</v>
      </c>
      <c r="G300" s="18">
        <v>71.75</v>
      </c>
      <c r="H300" s="18">
        <v>20.75</v>
      </c>
      <c r="I300" s="18">
        <v>93.75</v>
      </c>
      <c r="J300" s="18">
        <v>18.75</v>
      </c>
      <c r="K300" s="18">
        <f t="shared" si="31"/>
        <v>613.25</v>
      </c>
      <c r="L300" s="18">
        <f t="shared" si="32"/>
        <v>151093526.76529387</v>
      </c>
      <c r="M300" s="18">
        <f t="shared" si="33"/>
        <v>21595538.935079355</v>
      </c>
      <c r="N300" s="18">
        <f t="shared" si="34"/>
        <v>6245399.7617128445</v>
      </c>
      <c r="O300" s="18">
        <f t="shared" si="35"/>
        <v>5643433.5196200404</v>
      </c>
      <c r="P300" s="18">
        <f t="shared" si="36"/>
        <v>184577898.98170611</v>
      </c>
      <c r="Q300" s="16">
        <v>294</v>
      </c>
      <c r="R300" s="17">
        <v>10.5</v>
      </c>
      <c r="S300" s="18">
        <f t="shared" si="38"/>
        <v>613.25</v>
      </c>
      <c r="T300" s="18">
        <f t="shared" si="37"/>
        <v>505705.77425089892</v>
      </c>
      <c r="U300" s="18">
        <f>T300-(T300*$T$361)</f>
        <v>503948.48273287161</v>
      </c>
    </row>
    <row r="301" spans="1:21" x14ac:dyDescent="0.2">
      <c r="A301" s="13" t="s">
        <v>24</v>
      </c>
      <c r="B301" s="13" t="s">
        <v>25</v>
      </c>
      <c r="C301" s="13" t="s">
        <v>27</v>
      </c>
      <c r="D301" s="14">
        <v>3</v>
      </c>
      <c r="E301" s="15">
        <v>3182552.9438867867</v>
      </c>
      <c r="F301" s="18">
        <v>670.52</v>
      </c>
      <c r="G301" s="18">
        <v>335.28</v>
      </c>
      <c r="H301" s="18">
        <v>14.72</v>
      </c>
      <c r="I301" s="18">
        <v>101.96</v>
      </c>
      <c r="J301" s="18">
        <v>20.392000000000003</v>
      </c>
      <c r="K301" s="18">
        <f t="shared" si="31"/>
        <v>1040.912</v>
      </c>
      <c r="L301" s="18">
        <f t="shared" si="32"/>
        <v>2133965399.9349682</v>
      </c>
      <c r="M301" s="18">
        <f t="shared" si="33"/>
        <v>1067046351.0263617</v>
      </c>
      <c r="N301" s="18">
        <f t="shared" si="34"/>
        <v>46847179.334013499</v>
      </c>
      <c r="O301" s="18">
        <f t="shared" si="35"/>
        <v>64898619.631739363</v>
      </c>
      <c r="P301" s="18">
        <f t="shared" si="36"/>
        <v>3312757549.9270825</v>
      </c>
      <c r="Q301" s="16">
        <v>294</v>
      </c>
      <c r="R301" s="17">
        <v>10.5</v>
      </c>
      <c r="S301" s="18">
        <f t="shared" si="38"/>
        <v>1040.9119999999998</v>
      </c>
      <c r="T301" s="18">
        <f t="shared" si="37"/>
        <v>9076279.6138308328</v>
      </c>
      <c r="U301" s="18">
        <f>T301-(T301*$T$361)</f>
        <v>9044740.1891441066</v>
      </c>
    </row>
    <row r="302" spans="1:21" x14ac:dyDescent="0.2">
      <c r="A302" s="13" t="s">
        <v>24</v>
      </c>
      <c r="B302" s="13" t="s">
        <v>25</v>
      </c>
      <c r="C302" s="13" t="s">
        <v>27</v>
      </c>
      <c r="D302" s="19" t="s">
        <v>12</v>
      </c>
      <c r="E302" s="15">
        <v>7266.9966987933176</v>
      </c>
      <c r="F302" s="18">
        <v>48</v>
      </c>
      <c r="G302" s="18">
        <v>30.5</v>
      </c>
      <c r="H302" s="18">
        <v>0</v>
      </c>
      <c r="I302" s="18">
        <v>0</v>
      </c>
      <c r="J302" s="18">
        <v>0</v>
      </c>
      <c r="K302" s="18">
        <f t="shared" si="31"/>
        <v>78.5</v>
      </c>
      <c r="L302" s="18">
        <f t="shared" si="32"/>
        <v>348815.84154207923</v>
      </c>
      <c r="M302" s="18">
        <f t="shared" si="33"/>
        <v>221643.39931319619</v>
      </c>
      <c r="N302" s="18">
        <f t="shared" si="34"/>
        <v>0</v>
      </c>
      <c r="O302" s="18">
        <f t="shared" si="35"/>
        <v>0</v>
      </c>
      <c r="P302" s="18">
        <f t="shared" si="36"/>
        <v>570459.24085527542</v>
      </c>
      <c r="Q302" s="16">
        <v>294</v>
      </c>
      <c r="R302" s="17">
        <v>10.5</v>
      </c>
      <c r="S302" s="18">
        <f t="shared" si="38"/>
        <v>78.5</v>
      </c>
      <c r="T302" s="18">
        <f t="shared" si="37"/>
        <v>1562.9418996902189</v>
      </c>
      <c r="U302" s="18">
        <f>T302-(T302*$T$361)</f>
        <v>1557.5107879977263</v>
      </c>
    </row>
    <row r="303" spans="1:21" x14ac:dyDescent="0.2">
      <c r="A303" s="13" t="s">
        <v>24</v>
      </c>
      <c r="B303" s="13" t="s">
        <v>25</v>
      </c>
      <c r="C303" s="13" t="s">
        <v>27</v>
      </c>
      <c r="D303" s="19" t="s">
        <v>15</v>
      </c>
      <c r="E303" s="15">
        <v>155697.54381531241</v>
      </c>
      <c r="F303" s="18">
        <v>51</v>
      </c>
      <c r="G303" s="18">
        <v>0</v>
      </c>
      <c r="H303" s="18">
        <v>6</v>
      </c>
      <c r="I303" s="18">
        <v>0</v>
      </c>
      <c r="J303" s="18">
        <v>0</v>
      </c>
      <c r="K303" s="18">
        <f t="shared" si="31"/>
        <v>57</v>
      </c>
      <c r="L303" s="18">
        <f t="shared" si="32"/>
        <v>7940574.7345809331</v>
      </c>
      <c r="M303" s="18">
        <f t="shared" si="33"/>
        <v>0</v>
      </c>
      <c r="N303" s="18">
        <f t="shared" si="34"/>
        <v>934185.26289187442</v>
      </c>
      <c r="O303" s="18">
        <f t="shared" si="35"/>
        <v>0</v>
      </c>
      <c r="P303" s="18">
        <f t="shared" si="36"/>
        <v>8874759.9974728078</v>
      </c>
      <c r="Q303" s="16">
        <v>294</v>
      </c>
      <c r="R303" s="17">
        <v>10.5</v>
      </c>
      <c r="S303" s="18">
        <f t="shared" si="38"/>
        <v>57</v>
      </c>
      <c r="T303" s="18">
        <f t="shared" si="37"/>
        <v>24315.031217565804</v>
      </c>
      <c r="U303" s="18">
        <f>T303-(T303*$T$361)</f>
        <v>24230.538217298028</v>
      </c>
    </row>
    <row r="304" spans="1:21" x14ac:dyDescent="0.2">
      <c r="A304" s="13" t="s">
        <v>24</v>
      </c>
      <c r="B304" s="13" t="s">
        <v>25</v>
      </c>
      <c r="C304" s="13" t="s">
        <v>27</v>
      </c>
      <c r="D304" s="19" t="s">
        <v>16</v>
      </c>
      <c r="E304" s="15">
        <v>182733.25920301818</v>
      </c>
      <c r="F304" s="18">
        <v>262</v>
      </c>
      <c r="G304" s="18">
        <v>124.5</v>
      </c>
      <c r="H304" s="18">
        <v>10.5</v>
      </c>
      <c r="I304" s="18">
        <v>191</v>
      </c>
      <c r="J304" s="18">
        <v>38.200000000000003</v>
      </c>
      <c r="K304" s="18">
        <f t="shared" si="31"/>
        <v>435.2</v>
      </c>
      <c r="L304" s="18">
        <f t="shared" si="32"/>
        <v>47876113.911190763</v>
      </c>
      <c r="M304" s="18">
        <f t="shared" si="33"/>
        <v>22750290.770775765</v>
      </c>
      <c r="N304" s="18">
        <f t="shared" si="34"/>
        <v>1918699.2216316909</v>
      </c>
      <c r="O304" s="18">
        <f t="shared" si="35"/>
        <v>6980410.5015552947</v>
      </c>
      <c r="P304" s="18">
        <f t="shared" si="36"/>
        <v>79525514.405153513</v>
      </c>
      <c r="Q304" s="16">
        <v>294</v>
      </c>
      <c r="R304" s="17">
        <v>10.5</v>
      </c>
      <c r="S304" s="18">
        <f t="shared" si="38"/>
        <v>435.2</v>
      </c>
      <c r="T304" s="18">
        <f t="shared" si="37"/>
        <v>217883.67977330327</v>
      </c>
      <c r="U304" s="18">
        <f>T304-(T304*$T$361)</f>
        <v>217126.54951717882</v>
      </c>
    </row>
    <row r="305" spans="1:21" x14ac:dyDescent="0.2">
      <c r="A305" s="13" t="s">
        <v>24</v>
      </c>
      <c r="B305" s="13" t="s">
        <v>25</v>
      </c>
      <c r="C305" s="13" t="s">
        <v>34</v>
      </c>
      <c r="D305" s="14">
        <v>1</v>
      </c>
      <c r="E305" s="15">
        <v>76969.473272612318</v>
      </c>
      <c r="F305" s="18">
        <v>90</v>
      </c>
      <c r="G305" s="18">
        <v>66.333333333333329</v>
      </c>
      <c r="H305" s="18">
        <v>0</v>
      </c>
      <c r="I305" s="18">
        <v>11</v>
      </c>
      <c r="J305" s="18">
        <v>2.2000000000000002</v>
      </c>
      <c r="K305" s="18">
        <f t="shared" si="31"/>
        <v>158.5333333333333</v>
      </c>
      <c r="L305" s="18">
        <f t="shared" si="32"/>
        <v>6927252.5945351087</v>
      </c>
      <c r="M305" s="18">
        <f t="shared" si="33"/>
        <v>5105641.7270832835</v>
      </c>
      <c r="N305" s="18">
        <f t="shared" si="34"/>
        <v>0</v>
      </c>
      <c r="O305" s="18">
        <f t="shared" si="35"/>
        <v>169332.84119974711</v>
      </c>
      <c r="P305" s="18">
        <f t="shared" si="36"/>
        <v>12202227.162818139</v>
      </c>
      <c r="Q305" s="16">
        <v>271</v>
      </c>
      <c r="R305" s="17">
        <v>11.5</v>
      </c>
      <c r="S305" s="18">
        <f t="shared" si="38"/>
        <v>158.53333333333333</v>
      </c>
      <c r="T305" s="18">
        <f t="shared" si="37"/>
        <v>35863.741458245931</v>
      </c>
      <c r="U305" s="18">
        <f>T305-(T305*$T$361)</f>
        <v>35739.117513101832</v>
      </c>
    </row>
    <row r="306" spans="1:21" x14ac:dyDescent="0.2">
      <c r="A306" s="13" t="s">
        <v>24</v>
      </c>
      <c r="B306" s="13" t="s">
        <v>25</v>
      </c>
      <c r="C306" s="13" t="s">
        <v>34</v>
      </c>
      <c r="D306" s="14">
        <v>2</v>
      </c>
      <c r="E306" s="15">
        <v>101050.76462822768</v>
      </c>
      <c r="F306" s="18">
        <v>464.33333333333331</v>
      </c>
      <c r="G306" s="18">
        <v>66</v>
      </c>
      <c r="H306" s="18">
        <v>0</v>
      </c>
      <c r="I306" s="18">
        <v>125.66666666666667</v>
      </c>
      <c r="J306" s="18">
        <v>25.133333333333336</v>
      </c>
      <c r="K306" s="18">
        <f t="shared" si="31"/>
        <v>555.46666666666658</v>
      </c>
      <c r="L306" s="18">
        <f t="shared" si="32"/>
        <v>46921238.375707053</v>
      </c>
      <c r="M306" s="18">
        <f t="shared" si="33"/>
        <v>6669350.4654630274</v>
      </c>
      <c r="N306" s="18">
        <f t="shared" si="34"/>
        <v>0</v>
      </c>
      <c r="O306" s="18">
        <f t="shared" si="35"/>
        <v>2539742.550989456</v>
      </c>
      <c r="P306" s="18">
        <f t="shared" si="36"/>
        <v>56130331.392159536</v>
      </c>
      <c r="Q306" s="16">
        <v>271</v>
      </c>
      <c r="R306" s="17">
        <v>11.5</v>
      </c>
      <c r="S306" s="18">
        <f t="shared" si="38"/>
        <v>555.4666666666667</v>
      </c>
      <c r="T306" s="18">
        <f t="shared" si="37"/>
        <v>164973.46477437296</v>
      </c>
      <c r="U306" s="18">
        <f>T306-(T306*$T$361)</f>
        <v>164400.19374384731</v>
      </c>
    </row>
    <row r="307" spans="1:21" x14ac:dyDescent="0.2">
      <c r="A307" s="13" t="s">
        <v>24</v>
      </c>
      <c r="B307" s="13" t="s">
        <v>25</v>
      </c>
      <c r="C307" s="13" t="s">
        <v>34</v>
      </c>
      <c r="D307" s="14">
        <v>3</v>
      </c>
      <c r="E307" s="15">
        <v>518257.66646068142</v>
      </c>
      <c r="F307" s="18">
        <v>686</v>
      </c>
      <c r="G307" s="18">
        <v>385.75</v>
      </c>
      <c r="H307" s="18">
        <v>6</v>
      </c>
      <c r="I307" s="18">
        <v>3.5</v>
      </c>
      <c r="J307" s="18">
        <v>0.70000000000000007</v>
      </c>
      <c r="K307" s="18">
        <f t="shared" si="31"/>
        <v>1078.45</v>
      </c>
      <c r="L307" s="18">
        <f t="shared" si="32"/>
        <v>355524759.19202745</v>
      </c>
      <c r="M307" s="18">
        <f t="shared" si="33"/>
        <v>199917894.83720785</v>
      </c>
      <c r="N307" s="18">
        <f t="shared" si="34"/>
        <v>3109545.9987640884</v>
      </c>
      <c r="O307" s="18">
        <f t="shared" si="35"/>
        <v>362780.36652247701</v>
      </c>
      <c r="P307" s="18">
        <f t="shared" si="36"/>
        <v>558914980.39452183</v>
      </c>
      <c r="Q307" s="16">
        <v>271</v>
      </c>
      <c r="R307" s="17">
        <v>11.5</v>
      </c>
      <c r="S307" s="18">
        <f t="shared" si="38"/>
        <v>1078.4499999999998</v>
      </c>
      <c r="T307" s="18">
        <f t="shared" si="37"/>
        <v>1642715.0623034562</v>
      </c>
      <c r="U307" s="18">
        <f>T307-(T307*$T$361)</f>
        <v>1637006.7445572377</v>
      </c>
    </row>
    <row r="308" spans="1:21" x14ac:dyDescent="0.2">
      <c r="A308" s="13" t="s">
        <v>24</v>
      </c>
      <c r="B308" s="13" t="s">
        <v>25</v>
      </c>
      <c r="C308" s="13" t="s">
        <v>34</v>
      </c>
      <c r="D308" s="19" t="s">
        <v>12</v>
      </c>
      <c r="E308" s="15">
        <v>167.64671259718824</v>
      </c>
      <c r="F308" s="18">
        <v>0</v>
      </c>
      <c r="G308" s="18">
        <v>374</v>
      </c>
      <c r="H308" s="18">
        <v>42.5</v>
      </c>
      <c r="I308" s="18">
        <v>0</v>
      </c>
      <c r="J308" s="18">
        <v>0</v>
      </c>
      <c r="K308" s="18">
        <f t="shared" si="31"/>
        <v>416.5</v>
      </c>
      <c r="L308" s="18">
        <f t="shared" si="32"/>
        <v>0</v>
      </c>
      <c r="M308" s="18">
        <f t="shared" si="33"/>
        <v>62699.870511348403</v>
      </c>
      <c r="N308" s="18">
        <f t="shared" si="34"/>
        <v>7124.9852853805005</v>
      </c>
      <c r="O308" s="18">
        <f t="shared" si="35"/>
        <v>0</v>
      </c>
      <c r="P308" s="18">
        <f t="shared" si="36"/>
        <v>69824.855796728909</v>
      </c>
      <c r="Q308" s="16">
        <v>271</v>
      </c>
      <c r="R308" s="17">
        <v>11.5</v>
      </c>
      <c r="S308" s="18">
        <f t="shared" si="38"/>
        <v>416.50000000000006</v>
      </c>
      <c r="T308" s="18">
        <f t="shared" si="37"/>
        <v>205.22323853171429</v>
      </c>
      <c r="U308" s="18">
        <f>T308-(T308*$T$361)</f>
        <v>204.5101024064484</v>
      </c>
    </row>
    <row r="309" spans="1:21" x14ac:dyDescent="0.2">
      <c r="A309" s="13" t="s">
        <v>24</v>
      </c>
      <c r="B309" s="13" t="s">
        <v>25</v>
      </c>
      <c r="C309" s="13" t="s">
        <v>34</v>
      </c>
      <c r="D309" s="19" t="s">
        <v>15</v>
      </c>
      <c r="E309" s="15">
        <v>9691.5398121563776</v>
      </c>
      <c r="F309" s="18">
        <v>68.5</v>
      </c>
      <c r="G309" s="18">
        <v>25</v>
      </c>
      <c r="H309" s="18">
        <v>0.5</v>
      </c>
      <c r="I309" s="18">
        <v>0</v>
      </c>
      <c r="J309" s="18">
        <v>0</v>
      </c>
      <c r="K309" s="18">
        <f t="shared" si="31"/>
        <v>94</v>
      </c>
      <c r="L309" s="18">
        <f t="shared" si="32"/>
        <v>663870.47713271191</v>
      </c>
      <c r="M309" s="18">
        <f t="shared" si="33"/>
        <v>242288.49530390944</v>
      </c>
      <c r="N309" s="18">
        <f t="shared" si="34"/>
        <v>4845.7699060781888</v>
      </c>
      <c r="O309" s="18">
        <f t="shared" si="35"/>
        <v>0</v>
      </c>
      <c r="P309" s="18">
        <f t="shared" si="36"/>
        <v>911004.74234269955</v>
      </c>
      <c r="Q309" s="16">
        <v>271</v>
      </c>
      <c r="R309" s="17">
        <v>11.5</v>
      </c>
      <c r="S309" s="18">
        <f t="shared" si="38"/>
        <v>94</v>
      </c>
      <c r="T309" s="18">
        <f t="shared" si="37"/>
        <v>2677.5471486197798</v>
      </c>
      <c r="U309" s="18">
        <f>T309-(T309*$T$361)</f>
        <v>2668.2428631380535</v>
      </c>
    </row>
    <row r="310" spans="1:21" x14ac:dyDescent="0.2">
      <c r="A310" s="13" t="s">
        <v>24</v>
      </c>
      <c r="B310" s="13" t="s">
        <v>25</v>
      </c>
      <c r="C310" s="13" t="s">
        <v>34</v>
      </c>
      <c r="D310" s="19" t="s">
        <v>16</v>
      </c>
      <c r="E310" s="15">
        <v>15141.55922342866</v>
      </c>
      <c r="F310" s="18">
        <v>436.33333333333331</v>
      </c>
      <c r="G310" s="18">
        <v>126</v>
      </c>
      <c r="H310" s="18">
        <v>7.666666666666667</v>
      </c>
      <c r="I310" s="18">
        <v>2</v>
      </c>
      <c r="J310" s="18">
        <v>0.40000000000000008</v>
      </c>
      <c r="K310" s="18">
        <f t="shared" si="31"/>
        <v>570.39999999999986</v>
      </c>
      <c r="L310" s="18">
        <f t="shared" si="32"/>
        <v>6606767.0078227045</v>
      </c>
      <c r="M310" s="18">
        <f t="shared" si="33"/>
        <v>1907836.4621520112</v>
      </c>
      <c r="N310" s="18">
        <f t="shared" si="34"/>
        <v>116085.28737961972</v>
      </c>
      <c r="O310" s="18">
        <f t="shared" si="35"/>
        <v>6056.6236893714649</v>
      </c>
      <c r="P310" s="18">
        <f t="shared" si="36"/>
        <v>8636745.381043708</v>
      </c>
      <c r="Q310" s="16">
        <v>271</v>
      </c>
      <c r="R310" s="17">
        <v>11.5</v>
      </c>
      <c r="S310" s="18">
        <f t="shared" si="38"/>
        <v>570.4</v>
      </c>
      <c r="T310" s="18">
        <f t="shared" si="37"/>
        <v>25384.382642071268</v>
      </c>
      <c r="U310" s="18">
        <f>T310-(T310*$T$361)</f>
        <v>25296.173721828371</v>
      </c>
    </row>
    <row r="311" spans="1:21" x14ac:dyDescent="0.2">
      <c r="A311" s="13" t="s">
        <v>24</v>
      </c>
      <c r="B311" s="13" t="s">
        <v>25</v>
      </c>
      <c r="C311" s="13" t="s">
        <v>32</v>
      </c>
      <c r="D311" s="14">
        <v>1</v>
      </c>
      <c r="E311" s="15">
        <v>383370.43828785332</v>
      </c>
      <c r="F311" s="18">
        <v>100.75</v>
      </c>
      <c r="G311" s="18">
        <v>160.5</v>
      </c>
      <c r="H311" s="18">
        <v>1.25</v>
      </c>
      <c r="I311" s="18">
        <v>48</v>
      </c>
      <c r="J311" s="18">
        <v>9.6000000000000014</v>
      </c>
      <c r="K311" s="18">
        <f t="shared" si="31"/>
        <v>272.10000000000002</v>
      </c>
      <c r="L311" s="18">
        <f t="shared" si="32"/>
        <v>38624571.657501221</v>
      </c>
      <c r="M311" s="18">
        <f t="shared" si="33"/>
        <v>61530955.345200457</v>
      </c>
      <c r="N311" s="18">
        <f t="shared" si="34"/>
        <v>479213.04785981664</v>
      </c>
      <c r="O311" s="18">
        <f t="shared" si="35"/>
        <v>3680356.2075633924</v>
      </c>
      <c r="P311" s="18">
        <f t="shared" si="36"/>
        <v>104315096.25812487</v>
      </c>
      <c r="Q311" s="16">
        <v>268</v>
      </c>
      <c r="R311" s="17">
        <v>16.5</v>
      </c>
      <c r="S311" s="18">
        <f t="shared" si="38"/>
        <v>272.09999999999997</v>
      </c>
      <c r="T311" s="18">
        <f t="shared" si="37"/>
        <v>292510.4284999285</v>
      </c>
      <c r="U311" s="18">
        <f>T311-(T311*$T$361)</f>
        <v>291493.97561148979</v>
      </c>
    </row>
    <row r="312" spans="1:21" x14ac:dyDescent="0.2">
      <c r="A312" s="13" t="s">
        <v>24</v>
      </c>
      <c r="B312" s="13" t="s">
        <v>25</v>
      </c>
      <c r="C312" s="13" t="s">
        <v>32</v>
      </c>
      <c r="D312" s="14">
        <v>2</v>
      </c>
      <c r="E312" s="15">
        <v>1361321.2208959796</v>
      </c>
      <c r="F312" s="18">
        <v>162.9</v>
      </c>
      <c r="G312" s="18">
        <v>383.9</v>
      </c>
      <c r="H312" s="18">
        <v>46.9</v>
      </c>
      <c r="I312" s="18">
        <v>152.9</v>
      </c>
      <c r="J312" s="18">
        <v>30.580000000000002</v>
      </c>
      <c r="K312" s="18">
        <f t="shared" si="31"/>
        <v>624.28</v>
      </c>
      <c r="L312" s="18">
        <f t="shared" si="32"/>
        <v>221759226.88395509</v>
      </c>
      <c r="M312" s="18">
        <f t="shared" si="33"/>
        <v>522611216.70196652</v>
      </c>
      <c r="N312" s="18">
        <f t="shared" si="34"/>
        <v>63845965.260021441</v>
      </c>
      <c r="O312" s="18">
        <f t="shared" si="35"/>
        <v>41629202.934999056</v>
      </c>
      <c r="P312" s="18">
        <f t="shared" si="36"/>
        <v>849845611.7809422</v>
      </c>
      <c r="Q312" s="16">
        <v>268</v>
      </c>
      <c r="R312" s="17">
        <v>16.5</v>
      </c>
      <c r="S312" s="18">
        <f t="shared" si="38"/>
        <v>624.28000000000009</v>
      </c>
      <c r="T312" s="18">
        <f t="shared" si="37"/>
        <v>2383055.8852737984</v>
      </c>
      <c r="U312" s="18">
        <f>T312-(T312*$T$361)</f>
        <v>2374774.935940404</v>
      </c>
    </row>
    <row r="313" spans="1:21" x14ac:dyDescent="0.2">
      <c r="A313" s="13" t="s">
        <v>24</v>
      </c>
      <c r="B313" s="13" t="s">
        <v>25</v>
      </c>
      <c r="C313" s="13" t="s">
        <v>32</v>
      </c>
      <c r="D313" s="14">
        <v>3</v>
      </c>
      <c r="E313" s="15">
        <v>5051809.7981249625</v>
      </c>
      <c r="F313" s="18">
        <v>182</v>
      </c>
      <c r="G313" s="18">
        <v>427.40909090909093</v>
      </c>
      <c r="H313" s="18">
        <v>139.15909090909091</v>
      </c>
      <c r="I313" s="18">
        <v>401.04545454545456</v>
      </c>
      <c r="J313" s="18">
        <v>80.209090909090918</v>
      </c>
      <c r="K313" s="18">
        <f t="shared" si="31"/>
        <v>828.77727272727282</v>
      </c>
      <c r="L313" s="18">
        <f t="shared" si="32"/>
        <v>919429383.25874317</v>
      </c>
      <c r="M313" s="18">
        <f t="shared" si="33"/>
        <v>2159189433.2622285</v>
      </c>
      <c r="N313" s="18">
        <f t="shared" si="34"/>
        <v>703005258.95270789</v>
      </c>
      <c r="O313" s="18">
        <f t="shared" si="35"/>
        <v>405201071.35324132</v>
      </c>
      <c r="P313" s="18">
        <f t="shared" si="36"/>
        <v>4186825146.826921</v>
      </c>
      <c r="Q313" s="16">
        <v>268</v>
      </c>
      <c r="R313" s="17">
        <v>16.5</v>
      </c>
      <c r="S313" s="18">
        <f t="shared" si="38"/>
        <v>828.77727272727282</v>
      </c>
      <c r="T313" s="18">
        <f t="shared" si="37"/>
        <v>11740295.141195638</v>
      </c>
      <c r="U313" s="18">
        <f>T313-(T313*$T$361)</f>
        <v>11699498.452446491</v>
      </c>
    </row>
    <row r="314" spans="1:21" x14ac:dyDescent="0.2">
      <c r="A314" s="13" t="s">
        <v>24</v>
      </c>
      <c r="B314" s="13" t="s">
        <v>25</v>
      </c>
      <c r="C314" s="13" t="s">
        <v>32</v>
      </c>
      <c r="D314" s="19" t="s">
        <v>12</v>
      </c>
      <c r="E314" s="15">
        <v>32266.380787493854</v>
      </c>
      <c r="F314" s="18">
        <v>17.5</v>
      </c>
      <c r="G314" s="18">
        <v>152</v>
      </c>
      <c r="H314" s="18">
        <v>9</v>
      </c>
      <c r="I314" s="18">
        <v>0</v>
      </c>
      <c r="J314" s="18">
        <v>0</v>
      </c>
      <c r="K314" s="18">
        <f t="shared" si="31"/>
        <v>178.5</v>
      </c>
      <c r="L314" s="18">
        <f t="shared" si="32"/>
        <v>564661.66378114244</v>
      </c>
      <c r="M314" s="18">
        <f t="shared" si="33"/>
        <v>4904489.8796990653</v>
      </c>
      <c r="N314" s="18">
        <f t="shared" si="34"/>
        <v>290397.4270874447</v>
      </c>
      <c r="O314" s="18">
        <f t="shared" si="35"/>
        <v>0</v>
      </c>
      <c r="P314" s="18">
        <f t="shared" si="36"/>
        <v>5759548.970567653</v>
      </c>
      <c r="Q314" s="16">
        <v>268</v>
      </c>
      <c r="R314" s="17">
        <v>16.5</v>
      </c>
      <c r="S314" s="18">
        <f t="shared" si="38"/>
        <v>178.5</v>
      </c>
      <c r="T314" s="18">
        <f t="shared" si="37"/>
        <v>16150.377057393996</v>
      </c>
      <c r="U314" s="18">
        <f>T314-(T314*$T$361)</f>
        <v>16094.255648343562</v>
      </c>
    </row>
    <row r="315" spans="1:21" x14ac:dyDescent="0.2">
      <c r="A315" s="13" t="s">
        <v>24</v>
      </c>
      <c r="B315" s="13" t="s">
        <v>25</v>
      </c>
      <c r="C315" s="13" t="s">
        <v>32</v>
      </c>
      <c r="D315" s="19" t="s">
        <v>15</v>
      </c>
      <c r="E315" s="15">
        <v>66584.092108648547</v>
      </c>
      <c r="F315" s="18">
        <v>3</v>
      </c>
      <c r="G315" s="18">
        <v>8.5</v>
      </c>
      <c r="H315" s="18">
        <v>78</v>
      </c>
      <c r="I315" s="18">
        <v>0</v>
      </c>
      <c r="J315" s="18">
        <v>0</v>
      </c>
      <c r="K315" s="18">
        <f t="shared" si="31"/>
        <v>89.5</v>
      </c>
      <c r="L315" s="18">
        <f t="shared" si="32"/>
        <v>199752.27632594563</v>
      </c>
      <c r="M315" s="18">
        <f t="shared" si="33"/>
        <v>565964.78292351263</v>
      </c>
      <c r="N315" s="18">
        <f t="shared" si="34"/>
        <v>5193559.1844745865</v>
      </c>
      <c r="O315" s="18">
        <f t="shared" si="35"/>
        <v>0</v>
      </c>
      <c r="P315" s="18">
        <f t="shared" si="36"/>
        <v>5959276.2437240444</v>
      </c>
      <c r="Q315" s="16">
        <v>268</v>
      </c>
      <c r="R315" s="17">
        <v>16.5</v>
      </c>
      <c r="S315" s="18">
        <f t="shared" si="38"/>
        <v>89.499999999999986</v>
      </c>
      <c r="T315" s="18">
        <f t="shared" si="37"/>
        <v>16710.433198353057</v>
      </c>
      <c r="U315" s="18">
        <f>T315-(T315*$T$361)</f>
        <v>16652.365634134465</v>
      </c>
    </row>
    <row r="316" spans="1:21" x14ac:dyDescent="0.2">
      <c r="A316" s="13" t="s">
        <v>24</v>
      </c>
      <c r="B316" s="13" t="s">
        <v>25</v>
      </c>
      <c r="C316" s="13" t="s">
        <v>32</v>
      </c>
      <c r="D316" s="19" t="s">
        <v>16</v>
      </c>
      <c r="E316" s="15">
        <v>201566.42996818569</v>
      </c>
      <c r="F316" s="18">
        <v>0</v>
      </c>
      <c r="G316" s="18">
        <v>293.5</v>
      </c>
      <c r="H316" s="18">
        <v>0</v>
      </c>
      <c r="I316" s="18">
        <v>0</v>
      </c>
      <c r="J316" s="18">
        <v>0</v>
      </c>
      <c r="K316" s="18">
        <f t="shared" si="31"/>
        <v>293.5</v>
      </c>
      <c r="L316" s="18">
        <f t="shared" si="32"/>
        <v>0</v>
      </c>
      <c r="M316" s="18">
        <f t="shared" si="33"/>
        <v>59159747.195662498</v>
      </c>
      <c r="N316" s="18">
        <f t="shared" si="34"/>
        <v>0</v>
      </c>
      <c r="O316" s="18">
        <f t="shared" si="35"/>
        <v>0</v>
      </c>
      <c r="P316" s="18">
        <f t="shared" si="36"/>
        <v>59159747.195662498</v>
      </c>
      <c r="Q316" s="16">
        <v>268</v>
      </c>
      <c r="R316" s="17">
        <v>16.5</v>
      </c>
      <c r="S316" s="18">
        <f t="shared" si="38"/>
        <v>293.5</v>
      </c>
      <c r="T316" s="18">
        <f t="shared" si="37"/>
        <v>165890.11200574765</v>
      </c>
      <c r="U316" s="18">
        <f>T316-(T316*$T$361)</f>
        <v>165313.65569143303</v>
      </c>
    </row>
    <row r="317" spans="1:21" x14ac:dyDescent="0.2">
      <c r="A317" s="13" t="s">
        <v>24</v>
      </c>
      <c r="B317" s="13" t="s">
        <v>25</v>
      </c>
      <c r="C317" s="13" t="s">
        <v>8</v>
      </c>
      <c r="D317" s="14">
        <v>1</v>
      </c>
      <c r="E317" s="15">
        <v>364520.10673546512</v>
      </c>
      <c r="F317" s="18">
        <v>4</v>
      </c>
      <c r="G317" s="18">
        <v>265.25</v>
      </c>
      <c r="H317" s="18">
        <v>6.5</v>
      </c>
      <c r="I317" s="18">
        <v>78.25</v>
      </c>
      <c r="J317" s="18">
        <v>15.65</v>
      </c>
      <c r="K317" s="18">
        <f t="shared" si="31"/>
        <v>291.39999999999998</v>
      </c>
      <c r="L317" s="18">
        <f t="shared" si="32"/>
        <v>1458080.4269418605</v>
      </c>
      <c r="M317" s="18">
        <f t="shared" si="33"/>
        <v>96688958.311582118</v>
      </c>
      <c r="N317" s="18">
        <f t="shared" si="34"/>
        <v>2369380.6937805233</v>
      </c>
      <c r="O317" s="18">
        <f t="shared" si="35"/>
        <v>5704739.6704100296</v>
      </c>
      <c r="P317" s="18">
        <f t="shared" si="36"/>
        <v>106221159.10271454</v>
      </c>
      <c r="Q317" s="16">
        <v>231</v>
      </c>
      <c r="R317" s="17">
        <v>20</v>
      </c>
      <c r="S317" s="18">
        <f t="shared" si="38"/>
        <v>291.40000000000003</v>
      </c>
      <c r="T317" s="18">
        <f t="shared" si="37"/>
        <v>331078.93746300641</v>
      </c>
      <c r="U317" s="18">
        <f>T317-(T317*$T$361)</f>
        <v>329928.46175514435</v>
      </c>
    </row>
    <row r="318" spans="1:21" x14ac:dyDescent="0.2">
      <c r="A318" s="13" t="s">
        <v>24</v>
      </c>
      <c r="B318" s="13" t="s">
        <v>25</v>
      </c>
      <c r="C318" s="13" t="s">
        <v>8</v>
      </c>
      <c r="D318" s="14">
        <v>2</v>
      </c>
      <c r="E318" s="15">
        <v>1157781.2069873025</v>
      </c>
      <c r="F318" s="18">
        <v>53.888888888888886</v>
      </c>
      <c r="G318" s="18">
        <v>515.77777777777783</v>
      </c>
      <c r="H318" s="18">
        <v>15.111111111111111</v>
      </c>
      <c r="I318" s="18">
        <v>20.444444444444443</v>
      </c>
      <c r="J318" s="18">
        <v>4.0888888888888886</v>
      </c>
      <c r="K318" s="18">
        <f t="shared" si="31"/>
        <v>588.86666666666667</v>
      </c>
      <c r="L318" s="18">
        <f t="shared" si="32"/>
        <v>62391542.820982412</v>
      </c>
      <c r="M318" s="18">
        <f t="shared" si="33"/>
        <v>597157818.09278429</v>
      </c>
      <c r="N318" s="18">
        <f t="shared" si="34"/>
        <v>17495360.46114146</v>
      </c>
      <c r="O318" s="18">
        <f t="shared" si="35"/>
        <v>4734038.7130147479</v>
      </c>
      <c r="P318" s="18">
        <f t="shared" si="36"/>
        <v>681778760.08792293</v>
      </c>
      <c r="Q318" s="16">
        <v>231</v>
      </c>
      <c r="R318" s="17">
        <v>20</v>
      </c>
      <c r="S318" s="18">
        <f t="shared" si="38"/>
        <v>588.86666666666667</v>
      </c>
      <c r="T318" s="18">
        <f t="shared" si="37"/>
        <v>2125024.7067675521</v>
      </c>
      <c r="U318" s="18">
        <f>T318-(T318*$T$361)</f>
        <v>2117640.3973866031</v>
      </c>
    </row>
    <row r="319" spans="1:21" x14ac:dyDescent="0.2">
      <c r="A319" s="13" t="s">
        <v>24</v>
      </c>
      <c r="B319" s="13" t="s">
        <v>25</v>
      </c>
      <c r="C319" s="13" t="s">
        <v>8</v>
      </c>
      <c r="D319" s="14">
        <v>3</v>
      </c>
      <c r="E319" s="15">
        <v>7192640.2279820899</v>
      </c>
      <c r="F319" s="18">
        <v>217.58490566037736</v>
      </c>
      <c r="G319" s="18">
        <v>578.13207547169816</v>
      </c>
      <c r="H319" s="18">
        <v>116.13207547169812</v>
      </c>
      <c r="I319" s="18">
        <v>25.90566037735849</v>
      </c>
      <c r="J319" s="18">
        <v>5.1811320754716972</v>
      </c>
      <c r="K319" s="18">
        <f t="shared" si="31"/>
        <v>917.03018867924538</v>
      </c>
      <c r="L319" s="18">
        <f t="shared" si="32"/>
        <v>1565009945.4545181</v>
      </c>
      <c r="M319" s="18">
        <f t="shared" si="33"/>
        <v>4158296023.1245136</v>
      </c>
      <c r="N319" s="18">
        <f t="shared" si="34"/>
        <v>835296237.79678798</v>
      </c>
      <c r="O319" s="18">
        <f t="shared" si="35"/>
        <v>37266018.992526069</v>
      </c>
      <c r="P319" s="18">
        <f t="shared" si="36"/>
        <v>6595868225.3683462</v>
      </c>
      <c r="Q319" s="16">
        <v>231</v>
      </c>
      <c r="R319" s="17">
        <v>20</v>
      </c>
      <c r="S319" s="18">
        <f t="shared" si="38"/>
        <v>917.03018867924538</v>
      </c>
      <c r="T319" s="18">
        <f t="shared" si="37"/>
        <v>20558550.312836405</v>
      </c>
      <c r="U319" s="18">
        <f>T319-(T319*$T$361)</f>
        <v>20487110.815944757</v>
      </c>
    </row>
    <row r="320" spans="1:21" x14ac:dyDescent="0.2">
      <c r="A320" s="13" t="s">
        <v>24</v>
      </c>
      <c r="B320" s="13" t="s">
        <v>25</v>
      </c>
      <c r="C320" s="13" t="s">
        <v>8</v>
      </c>
      <c r="D320" s="19" t="s">
        <v>12</v>
      </c>
      <c r="E320" s="15">
        <v>17373.78009715044</v>
      </c>
      <c r="F320" s="18">
        <v>29.5</v>
      </c>
      <c r="G320" s="18">
        <v>120.5</v>
      </c>
      <c r="H320" s="18">
        <v>0</v>
      </c>
      <c r="I320" s="18">
        <v>0</v>
      </c>
      <c r="J320" s="18">
        <v>0</v>
      </c>
      <c r="K320" s="18">
        <f t="shared" si="31"/>
        <v>150</v>
      </c>
      <c r="L320" s="18">
        <f t="shared" si="32"/>
        <v>512526.51286593801</v>
      </c>
      <c r="M320" s="18">
        <f t="shared" si="33"/>
        <v>2093540.5017066281</v>
      </c>
      <c r="N320" s="18">
        <f t="shared" si="34"/>
        <v>0</v>
      </c>
      <c r="O320" s="18">
        <f t="shared" si="35"/>
        <v>0</v>
      </c>
      <c r="P320" s="18">
        <f t="shared" si="36"/>
        <v>2606067.0145725664</v>
      </c>
      <c r="Q320" s="16">
        <v>231</v>
      </c>
      <c r="R320" s="17">
        <v>20</v>
      </c>
      <c r="S320" s="18">
        <f t="shared" si="38"/>
        <v>150.00000000000003</v>
      </c>
      <c r="T320" s="18">
        <f t="shared" si="37"/>
        <v>8122.8062791872189</v>
      </c>
      <c r="U320" s="18">
        <f>T320-(T320*$T$361)</f>
        <v>8094.5801063733161</v>
      </c>
    </row>
    <row r="321" spans="1:21" x14ac:dyDescent="0.2">
      <c r="A321" s="13" t="s">
        <v>24</v>
      </c>
      <c r="B321" s="13" t="s">
        <v>25</v>
      </c>
      <c r="C321" s="13" t="s">
        <v>8</v>
      </c>
      <c r="D321" s="19" t="s">
        <v>15</v>
      </c>
      <c r="E321" s="15">
        <v>171697.1273085055</v>
      </c>
      <c r="F321" s="18">
        <v>3.5</v>
      </c>
      <c r="G321" s="18">
        <v>108</v>
      </c>
      <c r="H321" s="18">
        <v>11</v>
      </c>
      <c r="I321" s="18">
        <v>8</v>
      </c>
      <c r="J321" s="18">
        <v>1.6</v>
      </c>
      <c r="K321" s="18">
        <f t="shared" si="31"/>
        <v>124.1</v>
      </c>
      <c r="L321" s="18">
        <f t="shared" si="32"/>
        <v>600939.94557976921</v>
      </c>
      <c r="M321" s="18">
        <f t="shared" si="33"/>
        <v>18543289.749318592</v>
      </c>
      <c r="N321" s="18">
        <f t="shared" si="34"/>
        <v>1888668.4003935605</v>
      </c>
      <c r="O321" s="18">
        <f t="shared" si="35"/>
        <v>274715.40369360882</v>
      </c>
      <c r="P321" s="18">
        <f t="shared" si="36"/>
        <v>21307613.498985533</v>
      </c>
      <c r="Q321" s="16">
        <v>231</v>
      </c>
      <c r="R321" s="17">
        <v>20</v>
      </c>
      <c r="S321" s="18">
        <f t="shared" si="38"/>
        <v>124.1</v>
      </c>
      <c r="T321" s="18">
        <f t="shared" si="37"/>
        <v>66413.340776058816</v>
      </c>
      <c r="U321" s="18">
        <f>T321-(T321*$T$361)</f>
        <v>66182.559150908288</v>
      </c>
    </row>
    <row r="322" spans="1:21" x14ac:dyDescent="0.2">
      <c r="A322" s="13" t="s">
        <v>24</v>
      </c>
      <c r="B322" s="13" t="s">
        <v>25</v>
      </c>
      <c r="C322" s="13" t="s">
        <v>8</v>
      </c>
      <c r="D322" s="19" t="s">
        <v>16</v>
      </c>
      <c r="E322" s="15">
        <v>243762.97047702078</v>
      </c>
      <c r="F322" s="18">
        <v>0</v>
      </c>
      <c r="G322" s="18">
        <v>207.5</v>
      </c>
      <c r="H322" s="18">
        <v>7.5</v>
      </c>
      <c r="I322" s="18">
        <v>0</v>
      </c>
      <c r="J322" s="18">
        <v>0</v>
      </c>
      <c r="K322" s="18">
        <f t="shared" ref="K322:K385" si="39">F322+G322+H322+J322</f>
        <v>215</v>
      </c>
      <c r="L322" s="18">
        <f t="shared" ref="L322:L358" si="40">F322*$E322</f>
        <v>0</v>
      </c>
      <c r="M322" s="18">
        <f t="shared" ref="M322:M358" si="41">G322*$E322</f>
        <v>50580816.373981811</v>
      </c>
      <c r="N322" s="18">
        <f t="shared" ref="N322:N358" si="42">H322*$E322</f>
        <v>1828222.2785776558</v>
      </c>
      <c r="O322" s="18">
        <f t="shared" ref="O322:O358" si="43">J322*$E322</f>
        <v>0</v>
      </c>
      <c r="P322" s="18">
        <f t="shared" ref="P322:P385" si="44">SUM(L322:O322)</f>
        <v>52409038.652559467</v>
      </c>
      <c r="Q322" s="16">
        <v>231</v>
      </c>
      <c r="R322" s="17">
        <v>20</v>
      </c>
      <c r="S322" s="18">
        <f t="shared" si="38"/>
        <v>215</v>
      </c>
      <c r="T322" s="18">
        <f t="shared" ref="T322:T385" si="45">((P322-(P322*(R322/100)))/Q322)*0.9</f>
        <v>163352.84774823728</v>
      </c>
      <c r="U322" s="18">
        <f>T322-(T322*$T$361)</f>
        <v>162785.20824635736</v>
      </c>
    </row>
    <row r="323" spans="1:21" x14ac:dyDescent="0.2">
      <c r="A323" s="13" t="s">
        <v>24</v>
      </c>
      <c r="B323" s="13" t="s">
        <v>25</v>
      </c>
      <c r="C323" s="13" t="s">
        <v>30</v>
      </c>
      <c r="D323" s="14">
        <v>1</v>
      </c>
      <c r="E323" s="15">
        <v>92431.234680677153</v>
      </c>
      <c r="F323" s="18">
        <v>0</v>
      </c>
      <c r="G323" s="18">
        <v>173.33333333333334</v>
      </c>
      <c r="H323" s="18">
        <v>115.33333333333333</v>
      </c>
      <c r="I323" s="18">
        <v>13</v>
      </c>
      <c r="J323" s="18">
        <v>2.6</v>
      </c>
      <c r="K323" s="18">
        <f t="shared" si="39"/>
        <v>291.26666666666671</v>
      </c>
      <c r="L323" s="18">
        <f t="shared" si="40"/>
        <v>0</v>
      </c>
      <c r="M323" s="18">
        <f t="shared" si="41"/>
        <v>16021414.011317374</v>
      </c>
      <c r="N323" s="18">
        <f t="shared" si="42"/>
        <v>10660402.399838097</v>
      </c>
      <c r="O323" s="18">
        <f t="shared" si="43"/>
        <v>240321.2101697606</v>
      </c>
      <c r="P323" s="18">
        <f t="shared" si="44"/>
        <v>26922137.621325232</v>
      </c>
      <c r="Q323" s="16">
        <v>247</v>
      </c>
      <c r="R323" s="17">
        <v>21</v>
      </c>
      <c r="S323" s="18">
        <f t="shared" ref="S323:S359" si="46">P323/E323</f>
        <v>291.26666666666665</v>
      </c>
      <c r="T323" s="18">
        <f t="shared" si="45"/>
        <v>77496.517606324851</v>
      </c>
      <c r="U323" s="18">
        <f>T323-(T323*$T$361)</f>
        <v>77227.222731715243</v>
      </c>
    </row>
    <row r="324" spans="1:21" x14ac:dyDescent="0.2">
      <c r="A324" s="13" t="s">
        <v>24</v>
      </c>
      <c r="B324" s="13" t="s">
        <v>25</v>
      </c>
      <c r="C324" s="13" t="s">
        <v>30</v>
      </c>
      <c r="D324" s="14">
        <v>2</v>
      </c>
      <c r="E324" s="15">
        <v>463562.99962770968</v>
      </c>
      <c r="F324" s="18">
        <v>195.8</v>
      </c>
      <c r="G324" s="18">
        <v>485.8</v>
      </c>
      <c r="H324" s="18">
        <v>2.2000000000000002</v>
      </c>
      <c r="I324" s="18">
        <v>51</v>
      </c>
      <c r="J324" s="18">
        <v>10.199999999999999</v>
      </c>
      <c r="K324" s="18">
        <f t="shared" si="39"/>
        <v>694.00000000000011</v>
      </c>
      <c r="L324" s="18">
        <f t="shared" si="40"/>
        <v>90765635.327105567</v>
      </c>
      <c r="M324" s="18">
        <f t="shared" si="41"/>
        <v>225198905.21914136</v>
      </c>
      <c r="N324" s="18">
        <f t="shared" si="42"/>
        <v>1019838.5991809614</v>
      </c>
      <c r="O324" s="18">
        <f t="shared" si="43"/>
        <v>4728342.596202638</v>
      </c>
      <c r="P324" s="18">
        <f t="shared" si="44"/>
        <v>321712721.74163049</v>
      </c>
      <c r="Q324" s="16">
        <v>247</v>
      </c>
      <c r="R324" s="17">
        <v>21</v>
      </c>
      <c r="S324" s="18">
        <f t="shared" si="46"/>
        <v>694</v>
      </c>
      <c r="T324" s="18">
        <f t="shared" si="45"/>
        <v>926063.74558015901</v>
      </c>
      <c r="U324" s="18">
        <f>T324-(T324*$T$361)</f>
        <v>922845.74007553293</v>
      </c>
    </row>
    <row r="325" spans="1:21" x14ac:dyDescent="0.2">
      <c r="A325" s="13" t="s">
        <v>24</v>
      </c>
      <c r="B325" s="13" t="s">
        <v>25</v>
      </c>
      <c r="C325" s="13" t="s">
        <v>30</v>
      </c>
      <c r="D325" s="14">
        <v>3</v>
      </c>
      <c r="E325" s="15">
        <v>3280324.1760753132</v>
      </c>
      <c r="F325" s="18">
        <v>162.28</v>
      </c>
      <c r="G325" s="18">
        <v>623.76</v>
      </c>
      <c r="H325" s="18">
        <v>118.24</v>
      </c>
      <c r="I325" s="18">
        <v>103.88</v>
      </c>
      <c r="J325" s="18">
        <v>20.776000000000003</v>
      </c>
      <c r="K325" s="18">
        <f t="shared" si="39"/>
        <v>925.05599999999993</v>
      </c>
      <c r="L325" s="18">
        <f t="shared" si="40"/>
        <v>532331007.29350185</v>
      </c>
      <c r="M325" s="18">
        <f t="shared" si="41"/>
        <v>2046135008.0687373</v>
      </c>
      <c r="N325" s="18">
        <f t="shared" si="42"/>
        <v>387865530.57914501</v>
      </c>
      <c r="O325" s="18">
        <f t="shared" si="43"/>
        <v>68152015.082140714</v>
      </c>
      <c r="P325" s="18">
        <f t="shared" si="44"/>
        <v>3034483561.0235248</v>
      </c>
      <c r="Q325" s="16">
        <v>247</v>
      </c>
      <c r="R325" s="17">
        <v>21</v>
      </c>
      <c r="S325" s="18">
        <f t="shared" si="46"/>
        <v>925.05599999999993</v>
      </c>
      <c r="T325" s="18">
        <f t="shared" si="45"/>
        <v>8734889.9266709574</v>
      </c>
      <c r="U325" s="18">
        <f>T325-(T325*$T$361)</f>
        <v>8704536.8068123236</v>
      </c>
    </row>
    <row r="326" spans="1:21" x14ac:dyDescent="0.2">
      <c r="A326" s="13" t="s">
        <v>24</v>
      </c>
      <c r="B326" s="13" t="s">
        <v>25</v>
      </c>
      <c r="C326" s="13" t="s">
        <v>30</v>
      </c>
      <c r="D326" s="19" t="s">
        <v>12</v>
      </c>
      <c r="E326" s="15">
        <v>73984.512447635891</v>
      </c>
      <c r="F326" s="18">
        <v>2.5</v>
      </c>
      <c r="G326" s="18">
        <v>15</v>
      </c>
      <c r="H326" s="18">
        <v>7</v>
      </c>
      <c r="I326" s="18">
        <v>20.5</v>
      </c>
      <c r="J326" s="18">
        <v>4.1000000000000005</v>
      </c>
      <c r="K326" s="18">
        <f t="shared" si="39"/>
        <v>28.6</v>
      </c>
      <c r="L326" s="18">
        <f t="shared" si="40"/>
        <v>184961.28111908972</v>
      </c>
      <c r="M326" s="18">
        <f t="shared" si="41"/>
        <v>1109767.6867145384</v>
      </c>
      <c r="N326" s="18">
        <f t="shared" si="42"/>
        <v>517891.58713345125</v>
      </c>
      <c r="O326" s="18">
        <f t="shared" si="43"/>
        <v>303336.50103530718</v>
      </c>
      <c r="P326" s="18">
        <f t="shared" si="44"/>
        <v>2115957.0560023864</v>
      </c>
      <c r="Q326" s="16">
        <v>247</v>
      </c>
      <c r="R326" s="17">
        <v>21</v>
      </c>
      <c r="S326" s="18">
        <f t="shared" si="46"/>
        <v>28.599999999999998</v>
      </c>
      <c r="T326" s="18">
        <f t="shared" si="45"/>
        <v>6090.872335294318</v>
      </c>
      <c r="U326" s="18">
        <f>T326-(T326*$T$361)</f>
        <v>6069.7069880960289</v>
      </c>
    </row>
    <row r="327" spans="1:21" x14ac:dyDescent="0.2">
      <c r="A327" s="13" t="s">
        <v>24</v>
      </c>
      <c r="B327" s="13" t="s">
        <v>25</v>
      </c>
      <c r="C327" s="13" t="s">
        <v>30</v>
      </c>
      <c r="D327" s="19" t="s">
        <v>15</v>
      </c>
      <c r="E327" s="15">
        <v>45254.051753849431</v>
      </c>
      <c r="F327" s="18">
        <v>0</v>
      </c>
      <c r="G327" s="18">
        <v>265</v>
      </c>
      <c r="H327" s="18">
        <v>132</v>
      </c>
      <c r="I327" s="18">
        <v>9</v>
      </c>
      <c r="J327" s="18">
        <v>1.8</v>
      </c>
      <c r="K327" s="18">
        <f t="shared" si="39"/>
        <v>398.8</v>
      </c>
      <c r="L327" s="18">
        <f t="shared" si="40"/>
        <v>0</v>
      </c>
      <c r="M327" s="18">
        <f t="shared" si="41"/>
        <v>11992323.714770099</v>
      </c>
      <c r="N327" s="18">
        <f t="shared" si="42"/>
        <v>5973534.8315081252</v>
      </c>
      <c r="O327" s="18">
        <f t="shared" si="43"/>
        <v>81457.293156928979</v>
      </c>
      <c r="P327" s="18">
        <f t="shared" si="44"/>
        <v>18047315.839435153</v>
      </c>
      <c r="Q327" s="16">
        <v>247</v>
      </c>
      <c r="R327" s="17">
        <v>21</v>
      </c>
      <c r="S327" s="18">
        <f t="shared" si="46"/>
        <v>398.8</v>
      </c>
      <c r="T327" s="18">
        <f t="shared" si="45"/>
        <v>51949.965837402407</v>
      </c>
      <c r="U327" s="18">
        <f>T327-(T327*$T$361)</f>
        <v>51769.443409191845</v>
      </c>
    </row>
    <row r="328" spans="1:21" x14ac:dyDescent="0.2">
      <c r="A328" s="13" t="s">
        <v>24</v>
      </c>
      <c r="B328" s="13" t="s">
        <v>25</v>
      </c>
      <c r="C328" s="13" t="s">
        <v>30</v>
      </c>
      <c r="D328" s="19" t="s">
        <v>16</v>
      </c>
      <c r="E328" s="15">
        <v>85911.403932805406</v>
      </c>
      <c r="F328" s="18">
        <v>167</v>
      </c>
      <c r="G328" s="18">
        <v>443</v>
      </c>
      <c r="H328" s="18">
        <v>4</v>
      </c>
      <c r="I328" s="18">
        <v>13.5</v>
      </c>
      <c r="J328" s="18">
        <v>2.7</v>
      </c>
      <c r="K328" s="18">
        <f t="shared" si="39"/>
        <v>616.70000000000005</v>
      </c>
      <c r="L328" s="18">
        <f t="shared" si="40"/>
        <v>14347204.456778502</v>
      </c>
      <c r="M328" s="18">
        <f t="shared" si="41"/>
        <v>38058751.942232795</v>
      </c>
      <c r="N328" s="18">
        <f t="shared" si="42"/>
        <v>343645.61573122162</v>
      </c>
      <c r="O328" s="18">
        <f t="shared" si="43"/>
        <v>231960.79061857463</v>
      </c>
      <c r="P328" s="18">
        <f t="shared" si="44"/>
        <v>52981562.8053611</v>
      </c>
      <c r="Q328" s="16">
        <v>247</v>
      </c>
      <c r="R328" s="17">
        <v>21</v>
      </c>
      <c r="S328" s="18">
        <f t="shared" si="46"/>
        <v>616.70000000000005</v>
      </c>
      <c r="T328" s="18">
        <f t="shared" si="45"/>
        <v>152509.6807879018</v>
      </c>
      <c r="U328" s="18">
        <f>T328-(T328*$T$361)</f>
        <v>151979.72051829123</v>
      </c>
    </row>
    <row r="329" spans="1:21" x14ac:dyDescent="0.2">
      <c r="A329" s="13" t="s">
        <v>24</v>
      </c>
      <c r="B329" s="13" t="s">
        <v>26</v>
      </c>
      <c r="C329" s="13" t="s">
        <v>27</v>
      </c>
      <c r="D329" s="14">
        <v>1</v>
      </c>
      <c r="E329" s="15">
        <v>400780.37699754676</v>
      </c>
      <c r="F329" s="18">
        <v>76.75</v>
      </c>
      <c r="G329" s="18">
        <v>108.75</v>
      </c>
      <c r="H329" s="18">
        <v>0.75</v>
      </c>
      <c r="I329" s="18">
        <v>9.5</v>
      </c>
      <c r="J329" s="18">
        <v>1.9000000000000001</v>
      </c>
      <c r="K329" s="18">
        <f t="shared" si="39"/>
        <v>188.15</v>
      </c>
      <c r="L329" s="18">
        <f t="shared" si="40"/>
        <v>30759893.934561715</v>
      </c>
      <c r="M329" s="18">
        <f t="shared" si="41"/>
        <v>43584865.998483211</v>
      </c>
      <c r="N329" s="18">
        <f t="shared" si="42"/>
        <v>300585.28274816007</v>
      </c>
      <c r="O329" s="18">
        <f t="shared" si="43"/>
        <v>761482.71629533893</v>
      </c>
      <c r="P329" s="18">
        <f t="shared" si="44"/>
        <v>75406827.93208842</v>
      </c>
      <c r="Q329" s="16">
        <v>294</v>
      </c>
      <c r="R329" s="17">
        <v>10.5</v>
      </c>
      <c r="S329" s="18">
        <f t="shared" si="46"/>
        <v>188.15</v>
      </c>
      <c r="T329" s="18">
        <f t="shared" si="45"/>
        <v>206599.31938536471</v>
      </c>
      <c r="U329" s="18">
        <f>T329-(T329*$T$361)</f>
        <v>205881.40147722157</v>
      </c>
    </row>
    <row r="330" spans="1:21" x14ac:dyDescent="0.2">
      <c r="A330" s="13" t="s">
        <v>24</v>
      </c>
      <c r="B330" s="13" t="s">
        <v>26</v>
      </c>
      <c r="C330" s="13" t="s">
        <v>27</v>
      </c>
      <c r="D330" s="14">
        <v>2</v>
      </c>
      <c r="E330" s="15">
        <v>223829.99353755789</v>
      </c>
      <c r="F330" s="18">
        <v>899</v>
      </c>
      <c r="G330" s="18">
        <v>222.33333333333334</v>
      </c>
      <c r="H330" s="18">
        <v>41.666666666666664</v>
      </c>
      <c r="I330" s="18">
        <v>0</v>
      </c>
      <c r="J330" s="18">
        <v>0</v>
      </c>
      <c r="K330" s="18">
        <f t="shared" si="39"/>
        <v>1163</v>
      </c>
      <c r="L330" s="18">
        <f t="shared" si="40"/>
        <v>201223164.19026455</v>
      </c>
      <c r="M330" s="18">
        <f t="shared" si="41"/>
        <v>49764868.56318371</v>
      </c>
      <c r="N330" s="18">
        <f t="shared" si="42"/>
        <v>9326249.7307315785</v>
      </c>
      <c r="O330" s="18">
        <f t="shared" si="43"/>
        <v>0</v>
      </c>
      <c r="P330" s="18">
        <f t="shared" si="44"/>
        <v>260314282.48417982</v>
      </c>
      <c r="Q330" s="16">
        <v>294</v>
      </c>
      <c r="R330" s="17">
        <v>10.5</v>
      </c>
      <c r="S330" s="18">
        <f t="shared" si="46"/>
        <v>1163</v>
      </c>
      <c r="T330" s="18">
        <f t="shared" si="45"/>
        <v>713208.00864288048</v>
      </c>
      <c r="U330" s="18">
        <f>T330-(T330*$T$361)</f>
        <v>710729.6616514232</v>
      </c>
    </row>
    <row r="331" spans="1:21" x14ac:dyDescent="0.2">
      <c r="A331" s="13" t="s">
        <v>24</v>
      </c>
      <c r="B331" s="13" t="s">
        <v>26</v>
      </c>
      <c r="C331" s="13" t="s">
        <v>27</v>
      </c>
      <c r="D331" s="14">
        <v>3</v>
      </c>
      <c r="E331" s="15">
        <v>561369.27222777461</v>
      </c>
      <c r="F331" s="18">
        <v>348.4</v>
      </c>
      <c r="G331" s="18">
        <v>819.6</v>
      </c>
      <c r="H331" s="18">
        <v>86.4</v>
      </c>
      <c r="I331" s="18">
        <v>152.80000000000001</v>
      </c>
      <c r="J331" s="18">
        <v>30.560000000000002</v>
      </c>
      <c r="K331" s="18">
        <f t="shared" si="39"/>
        <v>1284.96</v>
      </c>
      <c r="L331" s="18">
        <f t="shared" si="40"/>
        <v>195581054.44415665</v>
      </c>
      <c r="M331" s="18">
        <f t="shared" si="41"/>
        <v>460098255.51788408</v>
      </c>
      <c r="N331" s="18">
        <f t="shared" si="42"/>
        <v>48502305.120479733</v>
      </c>
      <c r="O331" s="18">
        <f t="shared" si="43"/>
        <v>17155444.959280793</v>
      </c>
      <c r="P331" s="18">
        <f t="shared" si="44"/>
        <v>721337060.04180121</v>
      </c>
      <c r="Q331" s="16">
        <v>294</v>
      </c>
      <c r="R331" s="17">
        <v>10.5</v>
      </c>
      <c r="S331" s="18">
        <f t="shared" si="46"/>
        <v>1284.9599999999998</v>
      </c>
      <c r="T331" s="18">
        <f t="shared" si="45"/>
        <v>1976316.3328696287</v>
      </c>
      <c r="U331" s="18">
        <f>T331-(T331*$T$361)</f>
        <v>1969448.7744878104</v>
      </c>
    </row>
    <row r="332" spans="1:21" x14ac:dyDescent="0.2">
      <c r="A332" s="13" t="s">
        <v>24</v>
      </c>
      <c r="B332" s="13" t="s">
        <v>26</v>
      </c>
      <c r="C332" s="13" t="s">
        <v>27</v>
      </c>
      <c r="D332" s="19" t="s">
        <v>12</v>
      </c>
      <c r="E332" s="15">
        <v>2333.5489795406552</v>
      </c>
      <c r="F332" s="18">
        <v>86.5</v>
      </c>
      <c r="G332" s="18">
        <v>145.5</v>
      </c>
      <c r="H332" s="18">
        <v>9.5</v>
      </c>
      <c r="I332" s="18">
        <v>0</v>
      </c>
      <c r="J332" s="18">
        <v>0</v>
      </c>
      <c r="K332" s="18">
        <f t="shared" si="39"/>
        <v>241.5</v>
      </c>
      <c r="L332" s="18">
        <f t="shared" si="40"/>
        <v>201851.98673026668</v>
      </c>
      <c r="M332" s="18">
        <f t="shared" si="41"/>
        <v>339531.37652316532</v>
      </c>
      <c r="N332" s="18">
        <f t="shared" si="42"/>
        <v>22168.715305636226</v>
      </c>
      <c r="O332" s="18">
        <f t="shared" si="43"/>
        <v>0</v>
      </c>
      <c r="P332" s="18">
        <f t="shared" si="44"/>
        <v>563552.07855906815</v>
      </c>
      <c r="Q332" s="16">
        <v>294</v>
      </c>
      <c r="R332" s="17">
        <v>10.5</v>
      </c>
      <c r="S332" s="18">
        <f t="shared" si="46"/>
        <v>241.49999999999997</v>
      </c>
      <c r="T332" s="18">
        <f t="shared" si="45"/>
        <v>1544.0176846235693</v>
      </c>
      <c r="U332" s="18">
        <f>T332-(T332*$T$361)</f>
        <v>1538.6523332294857</v>
      </c>
    </row>
    <row r="333" spans="1:21" x14ac:dyDescent="0.2">
      <c r="A333" s="13" t="s">
        <v>24</v>
      </c>
      <c r="B333" s="13" t="s">
        <v>26</v>
      </c>
      <c r="C333" s="13" t="s">
        <v>27</v>
      </c>
      <c r="D333" s="19" t="s">
        <v>15</v>
      </c>
      <c r="E333" s="15">
        <v>3462.9476047826929</v>
      </c>
      <c r="F333" s="18">
        <v>0</v>
      </c>
      <c r="G333" s="18">
        <v>58</v>
      </c>
      <c r="H333" s="18">
        <v>2.5</v>
      </c>
      <c r="I333" s="18">
        <v>79.5</v>
      </c>
      <c r="J333" s="18">
        <v>15.9</v>
      </c>
      <c r="K333" s="18">
        <f t="shared" si="39"/>
        <v>76.400000000000006</v>
      </c>
      <c r="L333" s="18">
        <f t="shared" si="40"/>
        <v>0</v>
      </c>
      <c r="M333" s="18">
        <f t="shared" si="41"/>
        <v>200850.96107739618</v>
      </c>
      <c r="N333" s="18">
        <f t="shared" si="42"/>
        <v>8657.3690119567327</v>
      </c>
      <c r="O333" s="18">
        <f t="shared" si="43"/>
        <v>55060.866916044819</v>
      </c>
      <c r="P333" s="18">
        <f t="shared" si="44"/>
        <v>264569.19700539776</v>
      </c>
      <c r="Q333" s="16">
        <v>294</v>
      </c>
      <c r="R333" s="17">
        <v>10.5</v>
      </c>
      <c r="S333" s="18">
        <f t="shared" si="46"/>
        <v>76.400000000000006</v>
      </c>
      <c r="T333" s="18">
        <f t="shared" si="45"/>
        <v>724.86560608111529</v>
      </c>
      <c r="U333" s="18">
        <f>T333-(T333*$T$361)</f>
        <v>722.34674976953181</v>
      </c>
    </row>
    <row r="334" spans="1:21" x14ac:dyDescent="0.2">
      <c r="A334" s="13" t="s">
        <v>24</v>
      </c>
      <c r="B334" s="13" t="s">
        <v>26</v>
      </c>
      <c r="C334" s="13" t="s">
        <v>27</v>
      </c>
      <c r="D334" s="19" t="s">
        <v>16</v>
      </c>
      <c r="E334" s="15">
        <v>5533.097017094954</v>
      </c>
      <c r="F334" s="18">
        <v>367.5</v>
      </c>
      <c r="G334" s="18">
        <v>1</v>
      </c>
      <c r="H334" s="18">
        <v>0</v>
      </c>
      <c r="I334" s="18">
        <v>0</v>
      </c>
      <c r="J334" s="18">
        <v>0</v>
      </c>
      <c r="K334" s="18">
        <f t="shared" si="39"/>
        <v>368.5</v>
      </c>
      <c r="L334" s="18">
        <f t="shared" si="40"/>
        <v>2033413.1537823956</v>
      </c>
      <c r="M334" s="18">
        <f t="shared" si="41"/>
        <v>5533.097017094954</v>
      </c>
      <c r="N334" s="18">
        <f t="shared" si="42"/>
        <v>0</v>
      </c>
      <c r="O334" s="18">
        <f t="shared" si="43"/>
        <v>0</v>
      </c>
      <c r="P334" s="18">
        <f t="shared" si="44"/>
        <v>2038946.2507994906</v>
      </c>
      <c r="Q334" s="16">
        <v>294</v>
      </c>
      <c r="R334" s="17">
        <v>10.5</v>
      </c>
      <c r="S334" s="18">
        <f t="shared" si="46"/>
        <v>368.5</v>
      </c>
      <c r="T334" s="18">
        <f t="shared" si="45"/>
        <v>5586.2966157108494</v>
      </c>
      <c r="U334" s="18">
        <f>T334-(T334*$T$361)</f>
        <v>5566.8846331711702</v>
      </c>
    </row>
    <row r="335" spans="1:21" x14ac:dyDescent="0.2">
      <c r="A335" s="13" t="s">
        <v>24</v>
      </c>
      <c r="B335" s="13" t="s">
        <v>26</v>
      </c>
      <c r="C335" s="13" t="s">
        <v>34</v>
      </c>
      <c r="D335" s="14">
        <v>1</v>
      </c>
      <c r="E335" s="15">
        <v>250697.10856433766</v>
      </c>
      <c r="F335" s="18">
        <v>78.5</v>
      </c>
      <c r="G335" s="18">
        <v>59.25</v>
      </c>
      <c r="H335" s="18">
        <v>5.75</v>
      </c>
      <c r="I335" s="18">
        <v>1.75</v>
      </c>
      <c r="J335" s="18">
        <v>0.35000000000000003</v>
      </c>
      <c r="K335" s="18">
        <f t="shared" si="39"/>
        <v>143.85</v>
      </c>
      <c r="L335" s="18">
        <f t="shared" si="40"/>
        <v>19679723.022300508</v>
      </c>
      <c r="M335" s="18">
        <f t="shared" si="41"/>
        <v>14853803.682437006</v>
      </c>
      <c r="N335" s="18">
        <f t="shared" si="42"/>
        <v>1441508.3742449416</v>
      </c>
      <c r="O335" s="18">
        <f t="shared" si="43"/>
        <v>87743.987997518183</v>
      </c>
      <c r="P335" s="18">
        <f t="shared" si="44"/>
        <v>36062779.066979975</v>
      </c>
      <c r="Q335" s="16">
        <v>271</v>
      </c>
      <c r="R335" s="17">
        <v>11.5</v>
      </c>
      <c r="S335" s="18">
        <f t="shared" si="46"/>
        <v>143.85000000000002</v>
      </c>
      <c r="T335" s="18">
        <f t="shared" si="45"/>
        <v>105992.63294040425</v>
      </c>
      <c r="U335" s="18">
        <f>T335-(T335*$T$361)</f>
        <v>105624.31609625617</v>
      </c>
    </row>
    <row r="336" spans="1:21" x14ac:dyDescent="0.2">
      <c r="A336" s="13" t="s">
        <v>24</v>
      </c>
      <c r="B336" s="13" t="s">
        <v>26</v>
      </c>
      <c r="C336" s="13" t="s">
        <v>34</v>
      </c>
      <c r="D336" s="14">
        <v>2</v>
      </c>
      <c r="E336" s="15">
        <v>307377.5855281165</v>
      </c>
      <c r="F336" s="18">
        <v>229.66666666666666</v>
      </c>
      <c r="G336" s="18">
        <v>329.66666666666669</v>
      </c>
      <c r="H336" s="18">
        <v>13</v>
      </c>
      <c r="I336" s="18">
        <v>0</v>
      </c>
      <c r="J336" s="18">
        <v>0</v>
      </c>
      <c r="K336" s="18">
        <f t="shared" si="39"/>
        <v>572.33333333333337</v>
      </c>
      <c r="L336" s="18">
        <f t="shared" si="40"/>
        <v>70594385.476290748</v>
      </c>
      <c r="M336" s="18">
        <f t="shared" si="41"/>
        <v>101332144.02910241</v>
      </c>
      <c r="N336" s="18">
        <f t="shared" si="42"/>
        <v>3995908.6118655144</v>
      </c>
      <c r="O336" s="18">
        <f t="shared" si="43"/>
        <v>0</v>
      </c>
      <c r="P336" s="18">
        <f t="shared" si="44"/>
        <v>175922438.11725867</v>
      </c>
      <c r="Q336" s="16">
        <v>271</v>
      </c>
      <c r="R336" s="17">
        <v>11.5</v>
      </c>
      <c r="S336" s="18">
        <f t="shared" si="46"/>
        <v>572.33333333333326</v>
      </c>
      <c r="T336" s="18">
        <f t="shared" si="45"/>
        <v>517056.16959555913</v>
      </c>
      <c r="U336" s="18">
        <f>T336-(T336*$T$361)</f>
        <v>515259.43626278295</v>
      </c>
    </row>
    <row r="337" spans="1:21" x14ac:dyDescent="0.2">
      <c r="A337" s="13" t="s">
        <v>24</v>
      </c>
      <c r="B337" s="13" t="s">
        <v>26</v>
      </c>
      <c r="C337" s="13" t="s">
        <v>34</v>
      </c>
      <c r="D337" s="14">
        <v>3</v>
      </c>
      <c r="E337" s="15">
        <v>22514.158997216684</v>
      </c>
      <c r="F337" s="18">
        <v>606.5</v>
      </c>
      <c r="G337" s="18">
        <v>428</v>
      </c>
      <c r="H337" s="18">
        <v>5.5</v>
      </c>
      <c r="I337" s="18">
        <v>0</v>
      </c>
      <c r="J337" s="18">
        <v>0</v>
      </c>
      <c r="K337" s="18">
        <f t="shared" si="39"/>
        <v>1040</v>
      </c>
      <c r="L337" s="18">
        <f t="shared" si="40"/>
        <v>13654837.431811919</v>
      </c>
      <c r="M337" s="18">
        <f t="shared" si="41"/>
        <v>9636060.0508087408</v>
      </c>
      <c r="N337" s="18">
        <f t="shared" si="42"/>
        <v>123827.87448469177</v>
      </c>
      <c r="O337" s="18">
        <f t="shared" si="43"/>
        <v>0</v>
      </c>
      <c r="P337" s="18">
        <f t="shared" si="44"/>
        <v>23414725.357105352</v>
      </c>
      <c r="Q337" s="16">
        <v>271</v>
      </c>
      <c r="R337" s="17">
        <v>11.5</v>
      </c>
      <c r="S337" s="18">
        <f t="shared" si="46"/>
        <v>1040</v>
      </c>
      <c r="T337" s="18">
        <f t="shared" si="45"/>
        <v>68818.556261750608</v>
      </c>
      <c r="U337" s="18">
        <f>T337-(T337*$T$361)</f>
        <v>68579.416684234806</v>
      </c>
    </row>
    <row r="338" spans="1:21" x14ac:dyDescent="0.2">
      <c r="A338" s="13" t="s">
        <v>24</v>
      </c>
      <c r="B338" s="13" t="s">
        <v>26</v>
      </c>
      <c r="C338" s="13" t="s">
        <v>34</v>
      </c>
      <c r="D338" s="19" t="s">
        <v>12</v>
      </c>
      <c r="E338" s="15">
        <v>2363.4807604747539</v>
      </c>
      <c r="F338" s="18">
        <v>25</v>
      </c>
      <c r="G338" s="18">
        <v>150.5</v>
      </c>
      <c r="H338" s="18">
        <v>0</v>
      </c>
      <c r="I338" s="18">
        <v>1</v>
      </c>
      <c r="J338" s="18">
        <v>0.2</v>
      </c>
      <c r="K338" s="18">
        <f t="shared" si="39"/>
        <v>175.7</v>
      </c>
      <c r="L338" s="18">
        <f t="shared" si="40"/>
        <v>59087.019011868848</v>
      </c>
      <c r="M338" s="18">
        <f t="shared" si="41"/>
        <v>355703.85445145046</v>
      </c>
      <c r="N338" s="18">
        <f t="shared" si="42"/>
        <v>0</v>
      </c>
      <c r="O338" s="18">
        <f t="shared" si="43"/>
        <v>472.69615209495078</v>
      </c>
      <c r="P338" s="18">
        <f t="shared" si="44"/>
        <v>415263.56961541425</v>
      </c>
      <c r="Q338" s="16">
        <v>271</v>
      </c>
      <c r="R338" s="17">
        <v>11.5</v>
      </c>
      <c r="S338" s="18">
        <f t="shared" si="46"/>
        <v>175.7</v>
      </c>
      <c r="T338" s="18">
        <f t="shared" si="45"/>
        <v>1220.5071335744556</v>
      </c>
      <c r="U338" s="18">
        <f>T338-(T338*$T$361)</f>
        <v>1216.2659582849321</v>
      </c>
    </row>
    <row r="339" spans="1:21" x14ac:dyDescent="0.2">
      <c r="A339" s="13" t="s">
        <v>24</v>
      </c>
      <c r="B339" s="13" t="s">
        <v>26</v>
      </c>
      <c r="C339" s="13" t="s">
        <v>34</v>
      </c>
      <c r="D339" s="19" t="s">
        <v>15</v>
      </c>
      <c r="E339" s="15">
        <v>491.62589526019099</v>
      </c>
      <c r="F339" s="18">
        <v>9</v>
      </c>
      <c r="G339" s="18">
        <v>59</v>
      </c>
      <c r="H339" s="18">
        <v>1</v>
      </c>
      <c r="I339" s="18">
        <v>0</v>
      </c>
      <c r="J339" s="18">
        <v>0</v>
      </c>
      <c r="K339" s="18">
        <f t="shared" si="39"/>
        <v>69</v>
      </c>
      <c r="L339" s="18">
        <f t="shared" si="40"/>
        <v>4424.633057341719</v>
      </c>
      <c r="M339" s="18">
        <f t="shared" si="41"/>
        <v>29005.927820351269</v>
      </c>
      <c r="N339" s="18">
        <f t="shared" si="42"/>
        <v>491.62589526019099</v>
      </c>
      <c r="O339" s="18">
        <f t="shared" si="43"/>
        <v>0</v>
      </c>
      <c r="P339" s="18">
        <f t="shared" si="44"/>
        <v>33922.18677295318</v>
      </c>
      <c r="Q339" s="16">
        <v>271</v>
      </c>
      <c r="R339" s="17">
        <v>11.5</v>
      </c>
      <c r="S339" s="18">
        <f t="shared" si="46"/>
        <v>69</v>
      </c>
      <c r="T339" s="18">
        <f t="shared" si="45"/>
        <v>99.701187323458342</v>
      </c>
      <c r="U339" s="18">
        <f>T339-(T339*$T$361)</f>
        <v>99.354732804365113</v>
      </c>
    </row>
    <row r="340" spans="1:21" x14ac:dyDescent="0.2">
      <c r="A340" s="13" t="s">
        <v>24</v>
      </c>
      <c r="B340" s="13" t="s">
        <v>26</v>
      </c>
      <c r="C340" s="13" t="s">
        <v>34</v>
      </c>
      <c r="D340" s="19" t="s">
        <v>16</v>
      </c>
      <c r="E340" s="15">
        <v>254.35569046542275</v>
      </c>
      <c r="F340" s="18">
        <v>22</v>
      </c>
      <c r="G340" s="18">
        <v>241</v>
      </c>
      <c r="H340" s="18">
        <v>6</v>
      </c>
      <c r="I340" s="18">
        <v>0</v>
      </c>
      <c r="J340" s="18">
        <v>0</v>
      </c>
      <c r="K340" s="18">
        <f t="shared" si="39"/>
        <v>269</v>
      </c>
      <c r="L340" s="18">
        <f t="shared" si="40"/>
        <v>5595.8251902393004</v>
      </c>
      <c r="M340" s="18">
        <f t="shared" si="41"/>
        <v>61299.721402166884</v>
      </c>
      <c r="N340" s="18">
        <f t="shared" si="42"/>
        <v>1526.1341427925365</v>
      </c>
      <c r="O340" s="18">
        <f t="shared" si="43"/>
        <v>0</v>
      </c>
      <c r="P340" s="18">
        <f t="shared" si="44"/>
        <v>68421.680735198723</v>
      </c>
      <c r="Q340" s="16">
        <v>271</v>
      </c>
      <c r="R340" s="17">
        <v>11.5</v>
      </c>
      <c r="S340" s="18">
        <f t="shared" si="46"/>
        <v>269</v>
      </c>
      <c r="T340" s="18">
        <f t="shared" si="45"/>
        <v>201.09914651507668</v>
      </c>
      <c r="U340" s="18">
        <f>T340-(T340*$T$361)</f>
        <v>200.4003413155969</v>
      </c>
    </row>
    <row r="341" spans="1:21" x14ac:dyDescent="0.2">
      <c r="A341" s="13" t="s">
        <v>24</v>
      </c>
      <c r="B341" s="13" t="s">
        <v>26</v>
      </c>
      <c r="C341" s="13" t="s">
        <v>32</v>
      </c>
      <c r="D341" s="14">
        <v>1</v>
      </c>
      <c r="E341" s="15">
        <v>1019526.3159585823</v>
      </c>
      <c r="F341" s="18">
        <v>33.6</v>
      </c>
      <c r="G341" s="18">
        <v>129.6</v>
      </c>
      <c r="H341" s="18">
        <v>22.8</v>
      </c>
      <c r="I341" s="18">
        <v>50</v>
      </c>
      <c r="J341" s="18">
        <v>10.000000000000002</v>
      </c>
      <c r="K341" s="18">
        <f t="shared" si="39"/>
        <v>196</v>
      </c>
      <c r="L341" s="18">
        <f t="shared" si="40"/>
        <v>34256084.216208369</v>
      </c>
      <c r="M341" s="18">
        <f t="shared" si="41"/>
        <v>132130610.54823226</v>
      </c>
      <c r="N341" s="18">
        <f t="shared" si="42"/>
        <v>23245200.003855679</v>
      </c>
      <c r="O341" s="18">
        <f t="shared" si="43"/>
        <v>10195263.159585824</v>
      </c>
      <c r="P341" s="18">
        <f t="shared" si="44"/>
        <v>199827157.92788213</v>
      </c>
      <c r="Q341" s="16">
        <v>268</v>
      </c>
      <c r="R341" s="17">
        <v>16.5</v>
      </c>
      <c r="S341" s="18">
        <f t="shared" si="46"/>
        <v>196</v>
      </c>
      <c r="T341" s="18">
        <f t="shared" si="45"/>
        <v>560336.22829404264</v>
      </c>
      <c r="U341" s="18">
        <f>T341-(T341*$T$361)</f>
        <v>558389.0998423592</v>
      </c>
    </row>
    <row r="342" spans="1:21" x14ac:dyDescent="0.2">
      <c r="A342" s="13" t="s">
        <v>24</v>
      </c>
      <c r="B342" s="13" t="s">
        <v>26</v>
      </c>
      <c r="C342" s="13" t="s">
        <v>32</v>
      </c>
      <c r="D342" s="14">
        <v>2</v>
      </c>
      <c r="E342" s="15">
        <v>976465.45650908386</v>
      </c>
      <c r="F342" s="18">
        <v>319.14285714285717</v>
      </c>
      <c r="G342" s="18">
        <v>398.42857142857144</v>
      </c>
      <c r="H342" s="18">
        <v>488.42857142857144</v>
      </c>
      <c r="I342" s="18">
        <v>141.71428571428572</v>
      </c>
      <c r="J342" s="18">
        <v>28.342857142857145</v>
      </c>
      <c r="K342" s="18">
        <f t="shared" si="39"/>
        <v>1234.3428571428572</v>
      </c>
      <c r="L342" s="18">
        <f t="shared" si="40"/>
        <v>311631975.69161338</v>
      </c>
      <c r="M342" s="18">
        <f t="shared" si="41"/>
        <v>389051736.88626212</v>
      </c>
      <c r="N342" s="18">
        <f t="shared" si="42"/>
        <v>476933627.97207969</v>
      </c>
      <c r="O342" s="18">
        <f t="shared" si="43"/>
        <v>27675820.938771751</v>
      </c>
      <c r="P342" s="18">
        <f t="shared" si="44"/>
        <v>1205293161.4887269</v>
      </c>
      <c r="Q342" s="16">
        <v>268</v>
      </c>
      <c r="R342" s="17">
        <v>16.5</v>
      </c>
      <c r="S342" s="18">
        <f t="shared" si="46"/>
        <v>1234.3428571428572</v>
      </c>
      <c r="T342" s="18">
        <f t="shared" si="45"/>
        <v>3379767.9509655903</v>
      </c>
      <c r="U342" s="18">
        <f>T342-(T342*$T$361)</f>
        <v>3368023.4982511043</v>
      </c>
    </row>
    <row r="343" spans="1:21" x14ac:dyDescent="0.2">
      <c r="A343" s="13" t="s">
        <v>24</v>
      </c>
      <c r="B343" s="13" t="s">
        <v>26</v>
      </c>
      <c r="C343" s="13" t="s">
        <v>32</v>
      </c>
      <c r="D343" s="14">
        <v>3</v>
      </c>
      <c r="E343" s="15">
        <v>1035710.5770377675</v>
      </c>
      <c r="F343" s="18">
        <v>29.125</v>
      </c>
      <c r="G343" s="18">
        <v>425.125</v>
      </c>
      <c r="H343" s="18">
        <v>154.375</v>
      </c>
      <c r="I343" s="18">
        <v>385.625</v>
      </c>
      <c r="J343" s="18">
        <v>77.125</v>
      </c>
      <c r="K343" s="18">
        <f t="shared" si="39"/>
        <v>685.75</v>
      </c>
      <c r="L343" s="18">
        <f t="shared" si="40"/>
        <v>30165070.556224979</v>
      </c>
      <c r="M343" s="18">
        <f t="shared" si="41"/>
        <v>440306459.06318092</v>
      </c>
      <c r="N343" s="18">
        <f t="shared" si="42"/>
        <v>159887820.33020535</v>
      </c>
      <c r="O343" s="18">
        <f t="shared" si="43"/>
        <v>79879178.254037812</v>
      </c>
      <c r="P343" s="18">
        <f t="shared" si="44"/>
        <v>710238528.20364916</v>
      </c>
      <c r="Q343" s="16">
        <v>268</v>
      </c>
      <c r="R343" s="17">
        <v>16.5</v>
      </c>
      <c r="S343" s="18">
        <f t="shared" si="46"/>
        <v>685.75000000000011</v>
      </c>
      <c r="T343" s="18">
        <f t="shared" si="45"/>
        <v>1991583.0371083668</v>
      </c>
      <c r="U343" s="18">
        <f>T343-(T343*$T$361)</f>
        <v>1984662.4280175534</v>
      </c>
    </row>
    <row r="344" spans="1:21" x14ac:dyDescent="0.2">
      <c r="A344" s="13" t="s">
        <v>24</v>
      </c>
      <c r="B344" s="13" t="s">
        <v>26</v>
      </c>
      <c r="C344" s="13" t="s">
        <v>32</v>
      </c>
      <c r="D344" s="19" t="s">
        <v>12</v>
      </c>
      <c r="E344" s="15">
        <v>13088.71539825455</v>
      </c>
      <c r="F344" s="18">
        <v>22.5</v>
      </c>
      <c r="G344" s="18">
        <v>71</v>
      </c>
      <c r="H344" s="18">
        <v>42</v>
      </c>
      <c r="I344" s="18">
        <v>0</v>
      </c>
      <c r="J344" s="18">
        <v>0</v>
      </c>
      <c r="K344" s="18">
        <f t="shared" si="39"/>
        <v>135.5</v>
      </c>
      <c r="L344" s="18">
        <f t="shared" si="40"/>
        <v>294496.09646072739</v>
      </c>
      <c r="M344" s="18">
        <f t="shared" si="41"/>
        <v>929298.79327607306</v>
      </c>
      <c r="N344" s="18">
        <f t="shared" si="42"/>
        <v>549726.04672669107</v>
      </c>
      <c r="O344" s="18">
        <f t="shared" si="43"/>
        <v>0</v>
      </c>
      <c r="P344" s="18">
        <f t="shared" si="44"/>
        <v>1773520.9364634915</v>
      </c>
      <c r="Q344" s="16">
        <v>268</v>
      </c>
      <c r="R344" s="17">
        <v>16.5</v>
      </c>
      <c r="S344" s="18">
        <f t="shared" si="46"/>
        <v>135.5</v>
      </c>
      <c r="T344" s="18">
        <f t="shared" si="45"/>
        <v>4973.1379990757987</v>
      </c>
      <c r="U344" s="18">
        <f>T344-(T344*$T$361)</f>
        <v>4955.8566990220261</v>
      </c>
    </row>
    <row r="345" spans="1:21" x14ac:dyDescent="0.2">
      <c r="A345" s="13" t="s">
        <v>24</v>
      </c>
      <c r="B345" s="13" t="s">
        <v>26</v>
      </c>
      <c r="C345" s="13" t="s">
        <v>32</v>
      </c>
      <c r="D345" s="19" t="s">
        <v>15</v>
      </c>
      <c r="E345" s="15">
        <v>3033.2970864125327</v>
      </c>
      <c r="F345" s="18">
        <v>9</v>
      </c>
      <c r="G345" s="18">
        <v>19.5</v>
      </c>
      <c r="H345" s="18">
        <v>17</v>
      </c>
      <c r="I345" s="18">
        <v>0</v>
      </c>
      <c r="J345" s="18">
        <v>0</v>
      </c>
      <c r="K345" s="18">
        <f t="shared" si="39"/>
        <v>45.5</v>
      </c>
      <c r="L345" s="18">
        <f t="shared" si="40"/>
        <v>27299.673777712793</v>
      </c>
      <c r="M345" s="18">
        <f t="shared" si="41"/>
        <v>59149.293185044386</v>
      </c>
      <c r="N345" s="18">
        <f t="shared" si="42"/>
        <v>51566.050469013055</v>
      </c>
      <c r="O345" s="18">
        <f t="shared" si="43"/>
        <v>0</v>
      </c>
      <c r="P345" s="18">
        <f t="shared" si="44"/>
        <v>138015.01743177022</v>
      </c>
      <c r="Q345" s="16">
        <v>268</v>
      </c>
      <c r="R345" s="17">
        <v>16.5</v>
      </c>
      <c r="S345" s="18">
        <f t="shared" si="46"/>
        <v>45.499999999999993</v>
      </c>
      <c r="T345" s="18">
        <f t="shared" si="45"/>
        <v>387.00852835811685</v>
      </c>
      <c r="U345" s="18">
        <f>T345-(T345*$T$361)</f>
        <v>385.66370130864254</v>
      </c>
    </row>
    <row r="346" spans="1:21" x14ac:dyDescent="0.2">
      <c r="A346" s="13" t="s">
        <v>24</v>
      </c>
      <c r="B346" s="13" t="s">
        <v>26</v>
      </c>
      <c r="C346" s="13" t="s">
        <v>32</v>
      </c>
      <c r="D346" s="19" t="s">
        <v>16</v>
      </c>
      <c r="E346" s="15">
        <v>13414.669422141651</v>
      </c>
      <c r="F346" s="18">
        <v>117</v>
      </c>
      <c r="G346" s="18">
        <v>70.5</v>
      </c>
      <c r="H346" s="18">
        <v>48.5</v>
      </c>
      <c r="I346" s="18">
        <v>234.5</v>
      </c>
      <c r="J346" s="18">
        <v>46.900000000000006</v>
      </c>
      <c r="K346" s="18">
        <f t="shared" si="39"/>
        <v>282.89999999999998</v>
      </c>
      <c r="L346" s="18">
        <f t="shared" si="40"/>
        <v>1569516.3223905731</v>
      </c>
      <c r="M346" s="18">
        <f t="shared" si="41"/>
        <v>945734.19426098641</v>
      </c>
      <c r="N346" s="18">
        <f t="shared" si="42"/>
        <v>650611.46697387006</v>
      </c>
      <c r="O346" s="18">
        <f t="shared" si="43"/>
        <v>629147.99589844351</v>
      </c>
      <c r="P346" s="18">
        <f t="shared" si="44"/>
        <v>3795009.979523873</v>
      </c>
      <c r="Q346" s="16">
        <v>268</v>
      </c>
      <c r="R346" s="17">
        <v>16.5</v>
      </c>
      <c r="S346" s="18">
        <f t="shared" si="46"/>
        <v>282.89999999999998</v>
      </c>
      <c r="T346" s="18">
        <f t="shared" si="45"/>
        <v>10641.60447616489</v>
      </c>
      <c r="U346" s="18">
        <f>T346-(T346*$T$361)</f>
        <v>10604.625659160345</v>
      </c>
    </row>
    <row r="347" spans="1:21" x14ac:dyDescent="0.2">
      <c r="A347" s="13" t="s">
        <v>24</v>
      </c>
      <c r="B347" s="13" t="s">
        <v>26</v>
      </c>
      <c r="C347" s="13" t="s">
        <v>8</v>
      </c>
      <c r="D347" s="14">
        <v>1</v>
      </c>
      <c r="E347" s="15">
        <v>394658.73094103462</v>
      </c>
      <c r="F347" s="18">
        <v>200.33333333333334</v>
      </c>
      <c r="G347" s="18">
        <v>109.33333333333333</v>
      </c>
      <c r="H347" s="18">
        <v>1.3333333333333333</v>
      </c>
      <c r="I347" s="18">
        <v>11</v>
      </c>
      <c r="J347" s="18">
        <v>2.2000000000000002</v>
      </c>
      <c r="K347" s="18">
        <f t="shared" si="39"/>
        <v>313.2</v>
      </c>
      <c r="L347" s="18">
        <f t="shared" si="40"/>
        <v>79063299.098520607</v>
      </c>
      <c r="M347" s="18">
        <f t="shared" si="41"/>
        <v>43149354.58288645</v>
      </c>
      <c r="N347" s="18">
        <f t="shared" si="42"/>
        <v>526211.64125471283</v>
      </c>
      <c r="O347" s="18">
        <f t="shared" si="43"/>
        <v>868249.20807027619</v>
      </c>
      <c r="P347" s="18">
        <f t="shared" si="44"/>
        <v>123607114.53073205</v>
      </c>
      <c r="Q347" s="16">
        <v>231</v>
      </c>
      <c r="R347" s="17">
        <v>20</v>
      </c>
      <c r="S347" s="18">
        <f t="shared" si="46"/>
        <v>313.20000000000005</v>
      </c>
      <c r="T347" s="18">
        <f t="shared" si="45"/>
        <v>385268.92840747652</v>
      </c>
      <c r="U347" s="18">
        <f>T347-(T347*$T$361)</f>
        <v>383930.14634382928</v>
      </c>
    </row>
    <row r="348" spans="1:21" x14ac:dyDescent="0.2">
      <c r="A348" s="13" t="s">
        <v>24</v>
      </c>
      <c r="B348" s="13" t="s">
        <v>26</v>
      </c>
      <c r="C348" s="13" t="s">
        <v>8</v>
      </c>
      <c r="D348" s="14">
        <v>2</v>
      </c>
      <c r="E348" s="15">
        <v>729974.56437520089</v>
      </c>
      <c r="F348" s="18">
        <v>10.333333333333334</v>
      </c>
      <c r="G348" s="18">
        <v>666.33333333333337</v>
      </c>
      <c r="H348" s="18">
        <v>17.166666666666668</v>
      </c>
      <c r="I348" s="18">
        <v>73.5</v>
      </c>
      <c r="J348" s="18">
        <v>14.700000000000001</v>
      </c>
      <c r="K348" s="18">
        <f t="shared" si="39"/>
        <v>708.53333333333342</v>
      </c>
      <c r="L348" s="18">
        <f t="shared" si="40"/>
        <v>7543070.498543743</v>
      </c>
      <c r="M348" s="18">
        <f t="shared" si="41"/>
        <v>486406384.72867554</v>
      </c>
      <c r="N348" s="18">
        <f t="shared" si="42"/>
        <v>12531230.021774283</v>
      </c>
      <c r="O348" s="18">
        <f t="shared" si="43"/>
        <v>10730626.096315455</v>
      </c>
      <c r="P348" s="18">
        <f t="shared" si="44"/>
        <v>517211311.34530902</v>
      </c>
      <c r="Q348" s="16">
        <v>231</v>
      </c>
      <c r="R348" s="17">
        <v>20</v>
      </c>
      <c r="S348" s="18">
        <f t="shared" si="46"/>
        <v>708.5333333333333</v>
      </c>
      <c r="T348" s="18">
        <f t="shared" si="45"/>
        <v>1612087.2041931709</v>
      </c>
      <c r="U348" s="18">
        <f>T348-(T348*$T$361)</f>
        <v>1606485.3160706842</v>
      </c>
    </row>
    <row r="349" spans="1:21" x14ac:dyDescent="0.2">
      <c r="A349" s="13" t="s">
        <v>24</v>
      </c>
      <c r="B349" s="13" t="s">
        <v>26</v>
      </c>
      <c r="C349" s="13" t="s">
        <v>8</v>
      </c>
      <c r="D349" s="14">
        <v>3</v>
      </c>
      <c r="E349" s="15">
        <v>1848314.2324641438</v>
      </c>
      <c r="F349" s="18">
        <v>206.35714285714286</v>
      </c>
      <c r="G349" s="18">
        <v>547.64285714285711</v>
      </c>
      <c r="H349" s="18">
        <v>67.285714285714292</v>
      </c>
      <c r="I349" s="18">
        <v>239.92857142857142</v>
      </c>
      <c r="J349" s="18">
        <v>47.985714285714288</v>
      </c>
      <c r="K349" s="18">
        <f t="shared" si="39"/>
        <v>869.2714285714286</v>
      </c>
      <c r="L349" s="18">
        <f t="shared" si="40"/>
        <v>381412844.11349368</v>
      </c>
      <c r="M349" s="18">
        <f t="shared" si="41"/>
        <v>1012216087.1644707</v>
      </c>
      <c r="N349" s="18">
        <f t="shared" si="42"/>
        <v>124365143.35580169</v>
      </c>
      <c r="O349" s="18">
        <f t="shared" si="43"/>
        <v>88692678.669243708</v>
      </c>
      <c r="P349" s="18">
        <f t="shared" si="44"/>
        <v>1606686753.3030097</v>
      </c>
      <c r="Q349" s="16">
        <v>231</v>
      </c>
      <c r="R349" s="17">
        <v>20</v>
      </c>
      <c r="S349" s="18">
        <f t="shared" si="46"/>
        <v>869.2714285714286</v>
      </c>
      <c r="T349" s="18">
        <f t="shared" si="45"/>
        <v>5007854.8154899012</v>
      </c>
      <c r="U349" s="18">
        <f>T349-(T349*$T$361)</f>
        <v>4990452.8769737585</v>
      </c>
    </row>
    <row r="350" spans="1:21" x14ac:dyDescent="0.2">
      <c r="A350" s="13" t="s">
        <v>24</v>
      </c>
      <c r="B350" s="13" t="s">
        <v>26</v>
      </c>
      <c r="C350" s="13" t="s">
        <v>8</v>
      </c>
      <c r="D350" s="19" t="s">
        <v>12</v>
      </c>
      <c r="E350" s="15">
        <v>3710.3089724076262</v>
      </c>
      <c r="F350" s="18">
        <v>73</v>
      </c>
      <c r="G350" s="18">
        <v>51</v>
      </c>
      <c r="H350" s="18">
        <v>6</v>
      </c>
      <c r="I350" s="18">
        <v>26.5</v>
      </c>
      <c r="J350" s="18">
        <v>5.3000000000000007</v>
      </c>
      <c r="K350" s="18">
        <f t="shared" si="39"/>
        <v>135.30000000000001</v>
      </c>
      <c r="L350" s="18">
        <f t="shared" si="40"/>
        <v>270852.55498575669</v>
      </c>
      <c r="M350" s="18">
        <f t="shared" si="41"/>
        <v>189225.75759278893</v>
      </c>
      <c r="N350" s="18">
        <f t="shared" si="42"/>
        <v>22261.853834445756</v>
      </c>
      <c r="O350" s="18">
        <f t="shared" si="43"/>
        <v>19664.637553760422</v>
      </c>
      <c r="P350" s="18">
        <f t="shared" si="44"/>
        <v>502004.80396675185</v>
      </c>
      <c r="Q350" s="16">
        <v>231</v>
      </c>
      <c r="R350" s="17">
        <v>20</v>
      </c>
      <c r="S350" s="18">
        <f t="shared" si="46"/>
        <v>135.30000000000001</v>
      </c>
      <c r="T350" s="18">
        <f t="shared" si="45"/>
        <v>1564.6902980781877</v>
      </c>
      <c r="U350" s="18">
        <f>T350-(T350*$T$361)</f>
        <v>1559.2531108259254</v>
      </c>
    </row>
    <row r="351" spans="1:21" x14ac:dyDescent="0.2">
      <c r="A351" s="13" t="s">
        <v>24</v>
      </c>
      <c r="B351" s="13" t="s">
        <v>26</v>
      </c>
      <c r="C351" s="13" t="s">
        <v>8</v>
      </c>
      <c r="D351" s="19" t="s">
        <v>15</v>
      </c>
      <c r="E351" s="15">
        <v>8404.6364549529353</v>
      </c>
      <c r="F351" s="18">
        <v>0</v>
      </c>
      <c r="G351" s="18">
        <v>50</v>
      </c>
      <c r="H351" s="18">
        <v>10</v>
      </c>
      <c r="I351" s="18">
        <v>0</v>
      </c>
      <c r="J351" s="18">
        <v>0</v>
      </c>
      <c r="K351" s="18">
        <f t="shared" si="39"/>
        <v>60</v>
      </c>
      <c r="L351" s="18">
        <f t="shared" si="40"/>
        <v>0</v>
      </c>
      <c r="M351" s="18">
        <f t="shared" si="41"/>
        <v>420231.82274764677</v>
      </c>
      <c r="N351" s="18">
        <f t="shared" si="42"/>
        <v>84046.36454952936</v>
      </c>
      <c r="O351" s="18">
        <f t="shared" si="43"/>
        <v>0</v>
      </c>
      <c r="P351" s="18">
        <f t="shared" si="44"/>
        <v>504278.1872971761</v>
      </c>
      <c r="Q351" s="16">
        <v>231</v>
      </c>
      <c r="R351" s="17">
        <v>20</v>
      </c>
      <c r="S351" s="18">
        <f t="shared" si="46"/>
        <v>60</v>
      </c>
      <c r="T351" s="18">
        <f t="shared" si="45"/>
        <v>1571.7761681989905</v>
      </c>
      <c r="U351" s="18">
        <f>T351-(T351*$T$361)</f>
        <v>1566.3143580531503</v>
      </c>
    </row>
    <row r="352" spans="1:21" x14ac:dyDescent="0.2">
      <c r="A352" s="13" t="s">
        <v>24</v>
      </c>
      <c r="B352" s="13" t="s">
        <v>26</v>
      </c>
      <c r="C352" s="13" t="s">
        <v>8</v>
      </c>
      <c r="D352" s="19" t="s">
        <v>16</v>
      </c>
      <c r="E352" s="15">
        <v>24120.87643527631</v>
      </c>
      <c r="F352" s="18">
        <v>0</v>
      </c>
      <c r="G352" s="18">
        <v>273</v>
      </c>
      <c r="H352" s="18">
        <v>0</v>
      </c>
      <c r="I352" s="18">
        <v>0</v>
      </c>
      <c r="J352" s="18">
        <v>0</v>
      </c>
      <c r="K352" s="18">
        <f t="shared" si="39"/>
        <v>273</v>
      </c>
      <c r="L352" s="18">
        <f t="shared" si="40"/>
        <v>0</v>
      </c>
      <c r="M352" s="18">
        <f t="shared" si="41"/>
        <v>6584999.2668304322</v>
      </c>
      <c r="N352" s="18">
        <f t="shared" si="42"/>
        <v>0</v>
      </c>
      <c r="O352" s="18">
        <f t="shared" si="43"/>
        <v>0</v>
      </c>
      <c r="P352" s="18">
        <f t="shared" si="44"/>
        <v>6584999.2668304322</v>
      </c>
      <c r="Q352" s="16">
        <v>231</v>
      </c>
      <c r="R352" s="17">
        <v>20</v>
      </c>
      <c r="S352" s="18">
        <f t="shared" si="46"/>
        <v>273</v>
      </c>
      <c r="T352" s="18">
        <f t="shared" si="45"/>
        <v>20524.673039471476</v>
      </c>
      <c r="U352" s="18">
        <f>T352-(T352*$T$361)</f>
        <v>20453.351263689947</v>
      </c>
    </row>
    <row r="353" spans="1:21" x14ac:dyDescent="0.2">
      <c r="A353" s="13" t="s">
        <v>24</v>
      </c>
      <c r="B353" s="13" t="s">
        <v>26</v>
      </c>
      <c r="C353" s="13" t="s">
        <v>30</v>
      </c>
      <c r="D353" s="14">
        <v>1</v>
      </c>
      <c r="E353" s="15">
        <v>314029.65543968056</v>
      </c>
      <c r="F353" s="18">
        <v>259</v>
      </c>
      <c r="G353" s="18">
        <v>23</v>
      </c>
      <c r="H353" s="18">
        <v>9.6666666666666661</v>
      </c>
      <c r="I353" s="18">
        <v>32.333333333333336</v>
      </c>
      <c r="J353" s="18">
        <v>6.4666666666666677</v>
      </c>
      <c r="K353" s="18">
        <f t="shared" si="39"/>
        <v>298.13333333333333</v>
      </c>
      <c r="L353" s="18">
        <f t="shared" si="40"/>
        <v>81333680.758877262</v>
      </c>
      <c r="M353" s="18">
        <f t="shared" si="41"/>
        <v>7222682.075112653</v>
      </c>
      <c r="N353" s="18">
        <f t="shared" si="42"/>
        <v>3035620.0025835787</v>
      </c>
      <c r="O353" s="18">
        <f t="shared" si="43"/>
        <v>2030725.1051766013</v>
      </c>
      <c r="P353" s="18">
        <f t="shared" si="44"/>
        <v>93622707.941750094</v>
      </c>
      <c r="Q353" s="16">
        <v>247</v>
      </c>
      <c r="R353" s="17">
        <v>21</v>
      </c>
      <c r="S353" s="18">
        <f t="shared" si="46"/>
        <v>298.13333333333333</v>
      </c>
      <c r="T353" s="18">
        <f t="shared" si="45"/>
        <v>269496.94472301344</v>
      </c>
      <c r="U353" s="18">
        <f>T353-(T353*$T$361)</f>
        <v>268560.46205026261</v>
      </c>
    </row>
    <row r="354" spans="1:21" x14ac:dyDescent="0.2">
      <c r="A354" s="13" t="s">
        <v>24</v>
      </c>
      <c r="B354" s="13" t="s">
        <v>26</v>
      </c>
      <c r="C354" s="13" t="s">
        <v>30</v>
      </c>
      <c r="D354" s="14">
        <v>2</v>
      </c>
      <c r="E354" s="15">
        <v>209863.34095447772</v>
      </c>
      <c r="F354" s="18">
        <v>559</v>
      </c>
      <c r="G354" s="18">
        <v>350.66666666666669</v>
      </c>
      <c r="H354" s="18">
        <v>59.666666666666664</v>
      </c>
      <c r="I354" s="18">
        <v>251.33333333333334</v>
      </c>
      <c r="J354" s="18">
        <v>50.266666666666673</v>
      </c>
      <c r="K354" s="18">
        <f t="shared" si="39"/>
        <v>1019.6</v>
      </c>
      <c r="L354" s="18">
        <f t="shared" si="40"/>
        <v>117313607.59355305</v>
      </c>
      <c r="M354" s="18">
        <f t="shared" si="41"/>
        <v>73592078.228036866</v>
      </c>
      <c r="N354" s="18">
        <f t="shared" si="42"/>
        <v>12521846.010283837</v>
      </c>
      <c r="O354" s="18">
        <f t="shared" si="43"/>
        <v>10549130.605311748</v>
      </c>
      <c r="P354" s="18">
        <f t="shared" si="44"/>
        <v>213976662.4371855</v>
      </c>
      <c r="Q354" s="16">
        <v>247</v>
      </c>
      <c r="R354" s="17">
        <v>21</v>
      </c>
      <c r="S354" s="18">
        <f t="shared" si="46"/>
        <v>1019.6</v>
      </c>
      <c r="T354" s="18">
        <f t="shared" si="45"/>
        <v>615940.91899934772</v>
      </c>
      <c r="U354" s="18">
        <f>T354-(T354*$T$361)</f>
        <v>613800.56821105222</v>
      </c>
    </row>
    <row r="355" spans="1:21" x14ac:dyDescent="0.2">
      <c r="A355" s="13" t="s">
        <v>24</v>
      </c>
      <c r="B355" s="13" t="s">
        <v>26</v>
      </c>
      <c r="C355" s="13" t="s">
        <v>30</v>
      </c>
      <c r="D355" s="14">
        <v>3</v>
      </c>
      <c r="E355" s="15">
        <v>1478750.9839208524</v>
      </c>
      <c r="F355" s="18">
        <v>11.666666666666666</v>
      </c>
      <c r="G355" s="18">
        <v>771.5</v>
      </c>
      <c r="H355" s="18">
        <v>293.91666666666669</v>
      </c>
      <c r="I355" s="18">
        <v>230.08333333333334</v>
      </c>
      <c r="J355" s="18">
        <v>46.016666666666659</v>
      </c>
      <c r="K355" s="18">
        <f t="shared" si="39"/>
        <v>1123.0999999999999</v>
      </c>
      <c r="L355" s="18">
        <f t="shared" si="40"/>
        <v>17252094.812409945</v>
      </c>
      <c r="M355" s="18">
        <f t="shared" si="41"/>
        <v>1140856384.0949376</v>
      </c>
      <c r="N355" s="18">
        <f t="shared" si="42"/>
        <v>434629560.02407056</v>
      </c>
      <c r="O355" s="18">
        <f t="shared" si="43"/>
        <v>68047191.110091209</v>
      </c>
      <c r="P355" s="18">
        <f t="shared" si="44"/>
        <v>1660785230.0415092</v>
      </c>
      <c r="Q355" s="16">
        <v>247</v>
      </c>
      <c r="R355" s="17">
        <v>21</v>
      </c>
      <c r="S355" s="18">
        <f t="shared" si="46"/>
        <v>1123.0999999999999</v>
      </c>
      <c r="T355" s="18">
        <f t="shared" si="45"/>
        <v>4780640.8848563284</v>
      </c>
      <c r="U355" s="18">
        <f>T355-(T355*$T$361)</f>
        <v>4764028.4985529743</v>
      </c>
    </row>
    <row r="356" spans="1:21" x14ac:dyDescent="0.2">
      <c r="A356" s="13" t="s">
        <v>24</v>
      </c>
      <c r="B356" s="13" t="s">
        <v>26</v>
      </c>
      <c r="C356" s="13" t="s">
        <v>30</v>
      </c>
      <c r="D356" s="19" t="s">
        <v>12</v>
      </c>
      <c r="E356" s="15">
        <v>9671.9024028629119</v>
      </c>
      <c r="F356" s="18">
        <v>0</v>
      </c>
      <c r="G356" s="18">
        <v>179</v>
      </c>
      <c r="H356" s="18">
        <v>16</v>
      </c>
      <c r="I356" s="18">
        <v>0</v>
      </c>
      <c r="J356" s="18">
        <v>0</v>
      </c>
      <c r="K356" s="18">
        <f t="shared" si="39"/>
        <v>195</v>
      </c>
      <c r="L356" s="18">
        <f t="shared" si="40"/>
        <v>0</v>
      </c>
      <c r="M356" s="18">
        <f t="shared" si="41"/>
        <v>1731270.5301124612</v>
      </c>
      <c r="N356" s="18">
        <f t="shared" si="42"/>
        <v>154750.43844580659</v>
      </c>
      <c r="O356" s="18">
        <f t="shared" si="43"/>
        <v>0</v>
      </c>
      <c r="P356" s="18">
        <f t="shared" si="44"/>
        <v>1886020.9685582677</v>
      </c>
      <c r="Q356" s="16">
        <v>247</v>
      </c>
      <c r="R356" s="17">
        <v>21</v>
      </c>
      <c r="S356" s="18">
        <f t="shared" si="46"/>
        <v>195</v>
      </c>
      <c r="T356" s="18">
        <f t="shared" si="45"/>
        <v>5428.9915329754185</v>
      </c>
      <c r="U356" s="18">
        <f>T356-(T356*$T$361)</f>
        <v>5410.1261743852938</v>
      </c>
    </row>
    <row r="357" spans="1:21" x14ac:dyDescent="0.2">
      <c r="A357" s="13" t="s">
        <v>24</v>
      </c>
      <c r="B357" s="13" t="s">
        <v>26</v>
      </c>
      <c r="C357" s="13" t="s">
        <v>30</v>
      </c>
      <c r="D357" s="19" t="s">
        <v>15</v>
      </c>
      <c r="E357" s="15">
        <v>6085.3832358252466</v>
      </c>
      <c r="F357" s="18">
        <v>24</v>
      </c>
      <c r="G357" s="18">
        <v>51</v>
      </c>
      <c r="H357" s="18">
        <v>25</v>
      </c>
      <c r="I357" s="18">
        <v>0</v>
      </c>
      <c r="J357" s="18">
        <v>0</v>
      </c>
      <c r="K357" s="18">
        <f t="shared" si="39"/>
        <v>100</v>
      </c>
      <c r="L357" s="18">
        <f t="shared" si="40"/>
        <v>146049.19765980591</v>
      </c>
      <c r="M357" s="18">
        <f t="shared" si="41"/>
        <v>310354.54502708756</v>
      </c>
      <c r="N357" s="18">
        <f t="shared" si="42"/>
        <v>152134.58089563117</v>
      </c>
      <c r="O357" s="18">
        <f t="shared" si="43"/>
        <v>0</v>
      </c>
      <c r="P357" s="18">
        <f t="shared" si="44"/>
        <v>608538.32358252467</v>
      </c>
      <c r="Q357" s="16">
        <v>247</v>
      </c>
      <c r="R357" s="17">
        <v>21</v>
      </c>
      <c r="S357" s="18">
        <f t="shared" si="46"/>
        <v>100</v>
      </c>
      <c r="T357" s="18">
        <f t="shared" si="45"/>
        <v>1751.7034334703444</v>
      </c>
      <c r="U357" s="18">
        <f>T357-(T357*$T$361)</f>
        <v>1745.6163889031818</v>
      </c>
    </row>
    <row r="358" spans="1:21" ht="12" thickBot="1" x14ac:dyDescent="0.25">
      <c r="A358" s="13" t="s">
        <v>24</v>
      </c>
      <c r="B358" s="13" t="s">
        <v>26</v>
      </c>
      <c r="C358" s="13" t="s">
        <v>30</v>
      </c>
      <c r="D358" s="19" t="s">
        <v>16</v>
      </c>
      <c r="E358" s="15">
        <v>5538.7788173104464</v>
      </c>
      <c r="F358" s="18">
        <v>0</v>
      </c>
      <c r="G358" s="18">
        <v>275</v>
      </c>
      <c r="H358" s="18">
        <v>40.5</v>
      </c>
      <c r="I358" s="18">
        <v>0</v>
      </c>
      <c r="J358" s="18">
        <v>0</v>
      </c>
      <c r="K358" s="18">
        <f t="shared" si="39"/>
        <v>315.5</v>
      </c>
      <c r="L358" s="18">
        <f t="shared" si="40"/>
        <v>0</v>
      </c>
      <c r="M358" s="18">
        <f t="shared" si="41"/>
        <v>1523164.1747603728</v>
      </c>
      <c r="N358" s="18">
        <f t="shared" si="42"/>
        <v>224320.54210107308</v>
      </c>
      <c r="O358" s="18">
        <f t="shared" si="43"/>
        <v>0</v>
      </c>
      <c r="P358" s="18">
        <f t="shared" si="44"/>
        <v>1747484.7168614459</v>
      </c>
      <c r="Q358" s="16">
        <v>247</v>
      </c>
      <c r="R358" s="17">
        <v>21</v>
      </c>
      <c r="S358" s="18">
        <f t="shared" si="46"/>
        <v>315.5</v>
      </c>
      <c r="T358" s="18">
        <f t="shared" si="45"/>
        <v>5030.2090432732311</v>
      </c>
      <c r="U358" s="18">
        <f>T358-(T358*$T$361)</f>
        <v>5012.7294254089857</v>
      </c>
    </row>
    <row r="359" spans="1:21" ht="15.75" customHeight="1" thickBot="1" x14ac:dyDescent="0.25">
      <c r="A359" s="40" t="s">
        <v>62</v>
      </c>
      <c r="B359" s="41"/>
      <c r="C359" s="41"/>
      <c r="D359" s="42"/>
      <c r="E359" s="26">
        <f>SUM(E2:E358)</f>
        <v>174253219.80705655</v>
      </c>
      <c r="F359" s="39">
        <f t="shared" ref="F359:J359" si="47">ROUND((SUMPRODUCT(F2:F358,$E$2:$E$358)/$E$359),0)</f>
        <v>189</v>
      </c>
      <c r="G359" s="39">
        <f t="shared" si="47"/>
        <v>294</v>
      </c>
      <c r="H359" s="39">
        <f t="shared" si="47"/>
        <v>69</v>
      </c>
      <c r="I359" s="39">
        <f t="shared" si="47"/>
        <v>80</v>
      </c>
      <c r="J359" s="39">
        <f t="shared" si="47"/>
        <v>16</v>
      </c>
      <c r="K359" s="26">
        <f>ROUND((SUMPRODUCT(K2:K358,$E$2:$E$358)/$E$359),0)</f>
        <v>568</v>
      </c>
      <c r="L359" s="39"/>
      <c r="M359" s="39"/>
      <c r="N359" s="39"/>
      <c r="O359" s="39"/>
      <c r="P359" s="26">
        <f>SUM(P2:P358)</f>
        <v>99003016724.334534</v>
      </c>
      <c r="Q359" s="23">
        <v>257</v>
      </c>
      <c r="R359" s="25">
        <v>17</v>
      </c>
      <c r="S359" s="26">
        <f t="shared" si="46"/>
        <v>568.15602508783775</v>
      </c>
      <c r="T359" s="26">
        <f t="shared" si="45"/>
        <v>287763632.2687856</v>
      </c>
      <c r="U359" s="43">
        <f>SUM(U2:U358)</f>
        <v>287763632.26878601</v>
      </c>
    </row>
    <row r="360" spans="1:21" ht="12" thickBot="1" x14ac:dyDescent="0.25">
      <c r="A360" s="9"/>
      <c r="B360" s="9"/>
      <c r="C360" s="9"/>
      <c r="D360" s="9"/>
      <c r="E360" s="12"/>
      <c r="F360" s="8"/>
      <c r="G360" s="8"/>
      <c r="H360" s="8"/>
      <c r="I360" s="8"/>
      <c r="J360" s="8"/>
      <c r="K360" s="8"/>
      <c r="L360" s="9"/>
      <c r="M360" s="9"/>
      <c r="N360" s="9"/>
      <c r="O360" s="9"/>
      <c r="P360" s="10"/>
      <c r="Q360" s="9"/>
      <c r="R360" s="11"/>
      <c r="S360" s="11"/>
      <c r="T360" s="26">
        <f>SUM(T2:T358)</f>
        <v>288767077.27856195</v>
      </c>
      <c r="U360" s="9"/>
    </row>
    <row r="361" spans="1:21" ht="12" thickBot="1" x14ac:dyDescent="0.25">
      <c r="A361" s="9"/>
      <c r="B361" s="9"/>
      <c r="C361" s="9"/>
      <c r="D361" s="9"/>
      <c r="E361" s="12"/>
      <c r="F361" s="8"/>
      <c r="G361" s="8"/>
      <c r="H361" s="8"/>
      <c r="I361" s="8"/>
      <c r="J361" s="8"/>
      <c r="K361" s="8"/>
      <c r="L361" s="9"/>
      <c r="M361" s="9"/>
      <c r="N361" s="9"/>
      <c r="O361" s="9"/>
      <c r="P361" s="10"/>
      <c r="Q361" s="9"/>
      <c r="R361" s="25" t="s">
        <v>63</v>
      </c>
      <c r="S361" s="25"/>
      <c r="T361" s="44">
        <f>(T360-T359)/T360</f>
        <v>3.4749287184437957E-3</v>
      </c>
      <c r="U361" s="9"/>
    </row>
    <row r="362" spans="1:21" x14ac:dyDescent="0.2">
      <c r="A362" s="9"/>
      <c r="B362" s="9"/>
      <c r="C362" s="9"/>
      <c r="D362" s="9"/>
      <c r="E362" s="12"/>
      <c r="F362" s="8"/>
      <c r="G362" s="8"/>
      <c r="H362" s="8"/>
      <c r="I362" s="8"/>
      <c r="J362" s="8"/>
      <c r="K362" s="8"/>
      <c r="L362" s="9"/>
      <c r="M362" s="9"/>
      <c r="N362" s="9"/>
      <c r="O362" s="9"/>
      <c r="P362" s="10"/>
      <c r="Q362" s="9"/>
      <c r="U362" s="9"/>
    </row>
    <row r="363" spans="1:21" x14ac:dyDescent="0.2">
      <c r="T363" s="5"/>
    </row>
  </sheetData>
  <sortState ref="A2:T358">
    <sortCondition ref="A2:A358"/>
    <sortCondition ref="B2:B358"/>
    <sortCondition ref="C2:C358"/>
    <sortCondition ref="D2:D358"/>
  </sortState>
  <mergeCells count="2">
    <mergeCell ref="A359:D359"/>
    <mergeCell ref="W1:X1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BASE - DERRIÇA LARANJAS</vt:lpstr>
      <vt:lpstr>DADOS BASE -ESTIMATIVA LARANJAS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Roseli Reina</dc:creator>
  <cp:lastModifiedBy>Roseli Reina</cp:lastModifiedBy>
  <dcterms:created xsi:type="dcterms:W3CDTF">2020-05-07T13:46:32Z</dcterms:created>
  <dcterms:modified xsi:type="dcterms:W3CDTF">2020-05-08T17:09:54Z</dcterms:modified>
</cp:coreProperties>
</file>